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showInkAnnotation="0" codeName="ThisWorkbook"/>
  <mc:AlternateContent xmlns:mc="http://schemas.openxmlformats.org/markup-compatibility/2006">
    <mc:Choice Requires="x15">
      <x15ac:absPath xmlns:x15ac="http://schemas.microsoft.com/office/spreadsheetml/2010/11/ac" url="C:\Users\pined\Documents\HUMBERTO ACUÑA\LEY DE PRESUPUESTO DEL AÑO 2021\Formatos y Directivas de las entidades\GORES\Tacna\"/>
    </mc:Choice>
  </mc:AlternateContent>
  <xr:revisionPtr revIDLastSave="0" documentId="8_{6FB39900-98C9-4CE1-BA86-6F1F20D4A517}" xr6:coauthVersionLast="45" xr6:coauthVersionMax="45" xr10:uidLastSave="{00000000-0000-0000-0000-000000000000}"/>
  <bookViews>
    <workbookView xWindow="-120" yWindow="-120" windowWidth="20730" windowHeight="11160" tabRatio="825" activeTab="1" xr2:uid="{00000000-000D-0000-FFFF-FFFF00000000}"/>
  </bookViews>
  <sheets>
    <sheet name="Índice" sheetId="55" r:id="rId1"/>
    <sheet name="F-01" sheetId="62" r:id="rId2"/>
    <sheet name="F-02" sheetId="73" r:id="rId3"/>
    <sheet name="F-03" sheetId="70" r:id="rId4"/>
    <sheet name="F-04" sheetId="30" r:id="rId5"/>
    <sheet name="F-05" sheetId="76" r:id="rId6"/>
    <sheet name="F-06" sheetId="57" r:id="rId7"/>
    <sheet name="F-07" sheetId="9" r:id="rId8"/>
    <sheet name="F-08" sheetId="21" r:id="rId9"/>
    <sheet name="F-09" sheetId="60" r:id="rId10"/>
    <sheet name="F-10" sheetId="32" r:id="rId11"/>
    <sheet name="F-11" sheetId="45" r:id="rId12"/>
    <sheet name="F-12" sheetId="33" r:id="rId13"/>
    <sheet name="F-13" sheetId="50" r:id="rId14"/>
    <sheet name="F-14" sheetId="51" r:id="rId15"/>
    <sheet name="F-15" sheetId="39" r:id="rId16"/>
    <sheet name="F-16" sheetId="79" r:id="rId17"/>
    <sheet name="F-17" sheetId="53" r:id="rId18"/>
    <sheet name="F-18" sheetId="64" r:id="rId19"/>
    <sheet name="Hoja2" sheetId="80" r:id="rId20"/>
    <sheet name="Hoja1" sheetId="78" state="hidden" r:id="rId21"/>
  </sheets>
  <definedNames>
    <definedName name="_xlnm.Print_Area" localSheetId="1">'F-01'!$A$1:$N$14</definedName>
    <definedName name="_xlnm.Print_Area" localSheetId="6">'F-06'!$A$1:$N$51</definedName>
    <definedName name="_xlnm.Print_Area" localSheetId="7">'F-07'!$A$1:$Q$25</definedName>
    <definedName name="_xlnm.Print_Area" localSheetId="8">'F-08'!$A$1:$R$109</definedName>
    <definedName name="_xlnm.Print_Area" localSheetId="9">'F-09'!$A$1:$X$36</definedName>
    <definedName name="_xlnm.Print_Area" localSheetId="10">'F-10'!$A$1:$I$41</definedName>
    <definedName name="_xlnm.Print_Area" localSheetId="11">'F-11'!$A$1:$AI$70</definedName>
    <definedName name="_xlnm.Print_Area" localSheetId="12">'F-12'!$A$1:$J$41</definedName>
    <definedName name="_xlnm.Print_Area" localSheetId="13">'F-13'!$A$1:$N$17</definedName>
    <definedName name="_xlnm.Print_Area" localSheetId="14">'F-14'!$A$1:$J$41</definedName>
    <definedName name="_xlnm.Print_Area" localSheetId="15">'F-15'!$A$1:$H$22</definedName>
    <definedName name="_xlnm.Print_Area" localSheetId="16">'F-16'!$A$1:$H$28</definedName>
    <definedName name="_xlnm.Print_Area" localSheetId="17">'F-17'!$A$1:$P$56</definedName>
    <definedName name="_xlnm.Print_Area" localSheetId="18">'F-18'!$A$1:$L$17</definedName>
    <definedName name="_xlnm.Print_Area" localSheetId="0">Índice!$A$1:$E$35</definedName>
    <definedName name="dd" localSheetId="2">#REF!</definedName>
    <definedName name="dd" localSheetId="3">#REF!</definedName>
    <definedName name="dd" localSheetId="5">#REF!</definedName>
    <definedName name="dd">#REF!</definedName>
    <definedName name="DIRECREC" localSheetId="1">#REF!</definedName>
    <definedName name="DIRECREC" localSheetId="2">#REF!</definedName>
    <definedName name="DIRECREC" localSheetId="3">#REF!</definedName>
    <definedName name="DIRECREC" localSheetId="5">#REF!</definedName>
    <definedName name="DIRECREC" localSheetId="6">#REF!</definedName>
    <definedName name="DIRECREC" localSheetId="9">#REF!</definedName>
    <definedName name="DIRECREC" localSheetId="18">#REF!</definedName>
    <definedName name="DIRECREC">#REF!</definedName>
    <definedName name="DONAC" localSheetId="1">#REF!</definedName>
    <definedName name="DONAC" localSheetId="2">#REF!</definedName>
    <definedName name="DONAC" localSheetId="3">#REF!</definedName>
    <definedName name="DONAC" localSheetId="5">#REF!</definedName>
    <definedName name="DONAC" localSheetId="6">#REF!</definedName>
    <definedName name="DONAC" localSheetId="9">#REF!</definedName>
    <definedName name="DONAC" localSheetId="18">#REF!</definedName>
    <definedName name="DONAC">#REF!</definedName>
    <definedName name="EE" localSheetId="2">#REF!</definedName>
    <definedName name="EE" localSheetId="3">#REF!</definedName>
    <definedName name="EE" localSheetId="5">#REF!</definedName>
    <definedName name="EE">#REF!</definedName>
    <definedName name="RECORD" localSheetId="1">#REF!</definedName>
    <definedName name="RECORD" localSheetId="2">#REF!</definedName>
    <definedName name="RECORD" localSheetId="3">#REF!</definedName>
    <definedName name="RECORD" localSheetId="5">#REF!</definedName>
    <definedName name="RECORD" localSheetId="6">#REF!</definedName>
    <definedName name="RECORD" localSheetId="9">#REF!</definedName>
    <definedName name="RECORD" localSheetId="18">#REF!</definedName>
    <definedName name="RECORD">#REF!</definedName>
    <definedName name="RECPUB" localSheetId="1">#REF!</definedName>
    <definedName name="RECPUB" localSheetId="2">#REF!</definedName>
    <definedName name="RECPUB" localSheetId="3">#REF!</definedName>
    <definedName name="RECPUB" localSheetId="5">#REF!</definedName>
    <definedName name="RECPUB" localSheetId="6">#REF!</definedName>
    <definedName name="RECPUB" localSheetId="9">#REF!</definedName>
    <definedName name="RECPUB" localSheetId="18">#REF!</definedName>
    <definedName name="RECPUB">#REF!</definedName>
    <definedName name="_xlnm.Print_Titles" localSheetId="1">'F-01'!$3:$3</definedName>
    <definedName name="_xlnm.Print_Titles" localSheetId="0">Índice!$1:$1</definedName>
    <definedName name="XPRINT" localSheetId="1">#REF!</definedName>
    <definedName name="XPRINT" localSheetId="2">#REF!</definedName>
    <definedName name="XPRINT" localSheetId="3">#REF!</definedName>
    <definedName name="XPRINT" localSheetId="5">#REF!</definedName>
    <definedName name="XPRINT" localSheetId="6">#REF!</definedName>
    <definedName name="XPRINT" localSheetId="9">#REF!</definedName>
    <definedName name="XPRINT" localSheetId="18">#REF!</definedName>
    <definedName name="XPRINT">#REF!</definedName>
    <definedName name="XPRINT2" localSheetId="1">#REF!</definedName>
    <definedName name="XPRINT2" localSheetId="2">#REF!</definedName>
    <definedName name="XPRINT2" localSheetId="3">#REF!</definedName>
    <definedName name="XPRINT2" localSheetId="5">#REF!</definedName>
    <definedName name="XPRINT2" localSheetId="6">#REF!</definedName>
    <definedName name="XPRINT2" localSheetId="9">#REF!</definedName>
    <definedName name="XPRINT2" localSheetId="18">#REF!</definedName>
    <definedName name="XPRINT2">#REF!</definedName>
    <definedName name="XPRINT3" localSheetId="1">#REF!</definedName>
    <definedName name="XPRINT3" localSheetId="2">#REF!</definedName>
    <definedName name="XPRINT3" localSheetId="3">#REF!</definedName>
    <definedName name="XPRINT3" localSheetId="5">#REF!</definedName>
    <definedName name="XPRINT3" localSheetId="6">#REF!</definedName>
    <definedName name="XPRINT3" localSheetId="9">#REF!</definedName>
    <definedName name="XPRINT3" localSheetId="18">#REF!</definedName>
    <definedName name="XPRINT3">#REF!</definedName>
    <definedName name="XPRINT4" localSheetId="1">#REF!</definedName>
    <definedName name="XPRINT4" localSheetId="2">#REF!</definedName>
    <definedName name="XPRINT4" localSheetId="3">#REF!</definedName>
    <definedName name="XPRINT4" localSheetId="5">#REF!</definedName>
    <definedName name="XPRINT4" localSheetId="6">#REF!</definedName>
    <definedName name="XPRINT4" localSheetId="9">#REF!</definedName>
    <definedName name="XPRINT4" localSheetId="18">#REF!</definedName>
    <definedName name="XPRINT4">#REF!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5" i="76" l="1"/>
  <c r="C113" i="76"/>
  <c r="C115" i="76" s="1"/>
  <c r="D106" i="76"/>
  <c r="D80" i="76"/>
  <c r="C77" i="76"/>
  <c r="B77" i="76"/>
  <c r="D68" i="76"/>
  <c r="D42" i="76"/>
  <c r="D77" i="76" s="1"/>
  <c r="D39" i="76"/>
  <c r="C39" i="76"/>
  <c r="B39" i="76"/>
  <c r="D115" i="76" l="1"/>
  <c r="AD26" i="45"/>
  <c r="AI26" i="45" s="1"/>
  <c r="O26" i="45"/>
  <c r="P26" i="45" s="1"/>
  <c r="AD25" i="45"/>
  <c r="O25" i="45"/>
  <c r="P25" i="45" s="1"/>
  <c r="AD24" i="45"/>
  <c r="O24" i="45"/>
  <c r="P24" i="45" s="1"/>
  <c r="AD23" i="45"/>
  <c r="AE23" i="45" s="1"/>
  <c r="O23" i="45"/>
  <c r="P23" i="45" s="1"/>
  <c r="AD22" i="45"/>
  <c r="AI22" i="45" s="1"/>
  <c r="O22" i="45"/>
  <c r="P22" i="45" s="1"/>
  <c r="AD21" i="45"/>
  <c r="O21" i="45"/>
  <c r="P21" i="45" s="1"/>
  <c r="AD20" i="45"/>
  <c r="O20" i="45"/>
  <c r="P20" i="45" s="1"/>
  <c r="AD19" i="45"/>
  <c r="AE19" i="45" s="1"/>
  <c r="O19" i="45"/>
  <c r="P19" i="45" s="1"/>
  <c r="AD18" i="45"/>
  <c r="AI18" i="45" s="1"/>
  <c r="O18" i="45"/>
  <c r="P18" i="45" s="1"/>
  <c r="AD17" i="45"/>
  <c r="O17" i="45"/>
  <c r="P17" i="45" s="1"/>
  <c r="AD16" i="45"/>
  <c r="O16" i="45"/>
  <c r="P16" i="45" s="1"/>
  <c r="AD15" i="45"/>
  <c r="AE15" i="45" s="1"/>
  <c r="O15" i="45"/>
  <c r="P15" i="45" s="1"/>
  <c r="AD14" i="45"/>
  <c r="AI14" i="45" s="1"/>
  <c r="O14" i="45"/>
  <c r="P14" i="45" s="1"/>
  <c r="AD13" i="45"/>
  <c r="O13" i="45"/>
  <c r="P13" i="45" s="1"/>
  <c r="AD12" i="45"/>
  <c r="O12" i="45"/>
  <c r="P12" i="45" s="1"/>
  <c r="AD11" i="45"/>
  <c r="AE11" i="45" s="1"/>
  <c r="O11" i="45"/>
  <c r="P11" i="45" s="1"/>
  <c r="AD10" i="45"/>
  <c r="AI10" i="45" s="1"/>
  <c r="O10" i="45"/>
  <c r="P10" i="45" s="1"/>
  <c r="AD9" i="45"/>
  <c r="O9" i="45"/>
  <c r="P9" i="45" s="1"/>
  <c r="AD8" i="45"/>
  <c r="AF8" i="45" s="1"/>
  <c r="O8" i="45"/>
  <c r="P8" i="45" s="1"/>
  <c r="AD7" i="45"/>
  <c r="AE7" i="45" s="1"/>
  <c r="O7" i="45"/>
  <c r="P7" i="45" s="1"/>
  <c r="V26" i="60"/>
  <c r="W26" i="60" s="1"/>
  <c r="K26" i="60"/>
  <c r="L26" i="60" s="1"/>
  <c r="V25" i="60"/>
  <c r="W25" i="60" s="1"/>
  <c r="K25" i="60"/>
  <c r="L25" i="60" s="1"/>
  <c r="V24" i="60"/>
  <c r="W24" i="60" s="1"/>
  <c r="K24" i="60"/>
  <c r="L24" i="60" s="1"/>
  <c r="V21" i="60"/>
  <c r="W21" i="60" s="1"/>
  <c r="K21" i="60"/>
  <c r="L21" i="60" s="1"/>
  <c r="V20" i="60"/>
  <c r="W20" i="60" s="1"/>
  <c r="K20" i="60"/>
  <c r="L20" i="60" s="1"/>
  <c r="V19" i="60"/>
  <c r="W19" i="60" s="1"/>
  <c r="K19" i="60"/>
  <c r="L19" i="60" s="1"/>
  <c r="V18" i="60"/>
  <c r="W18" i="60" s="1"/>
  <c r="K18" i="60"/>
  <c r="L18" i="60" s="1"/>
  <c r="V17" i="60"/>
  <c r="W17" i="60" s="1"/>
  <c r="K17" i="60"/>
  <c r="L17" i="60" s="1"/>
  <c r="V15" i="60"/>
  <c r="W15" i="60" s="1"/>
  <c r="K15" i="60"/>
  <c r="L15" i="60" s="1"/>
  <c r="V14" i="60"/>
  <c r="W14" i="60" s="1"/>
  <c r="K14" i="60"/>
  <c r="L14" i="60" s="1"/>
  <c r="V13" i="60"/>
  <c r="W13" i="60" s="1"/>
  <c r="K13" i="60"/>
  <c r="L13" i="60" s="1"/>
  <c r="V12" i="60"/>
  <c r="W12" i="60" s="1"/>
  <c r="K12" i="60"/>
  <c r="L12" i="60" s="1"/>
  <c r="V11" i="60"/>
  <c r="W11" i="60" s="1"/>
  <c r="K11" i="60"/>
  <c r="L11" i="60" s="1"/>
  <c r="V10" i="60"/>
  <c r="W10" i="60" s="1"/>
  <c r="K10" i="60"/>
  <c r="L10" i="60" s="1"/>
  <c r="V9" i="60"/>
  <c r="W9" i="60" s="1"/>
  <c r="K9" i="60"/>
  <c r="L9" i="60" s="1"/>
  <c r="AE14" i="45" l="1"/>
  <c r="AG14" i="45" s="1"/>
  <c r="AE22" i="45"/>
  <c r="AG22" i="45" s="1"/>
  <c r="AG19" i="45"/>
  <c r="AE26" i="45"/>
  <c r="AE18" i="45"/>
  <c r="AF24" i="45"/>
  <c r="AF25" i="45"/>
  <c r="AF21" i="45"/>
  <c r="AE10" i="45"/>
  <c r="AG10" i="45" s="1"/>
  <c r="AF20" i="45"/>
  <c r="AF16" i="45"/>
  <c r="AF12" i="45"/>
  <c r="AF17" i="45"/>
  <c r="AF9" i="45"/>
  <c r="AE9" i="45"/>
  <c r="AG9" i="45" s="1"/>
  <c r="AG7" i="45"/>
  <c r="AI9" i="45"/>
  <c r="AF13" i="45"/>
  <c r="AE13" i="45"/>
  <c r="AG13" i="45" s="1"/>
  <c r="AI13" i="45"/>
  <c r="AF7" i="45"/>
  <c r="AG11" i="45"/>
  <c r="AG15" i="45"/>
  <c r="AG18" i="45"/>
  <c r="AG23" i="45"/>
  <c r="AG26" i="45"/>
  <c r="AF11" i="45"/>
  <c r="AF15" i="45"/>
  <c r="AI17" i="45"/>
  <c r="AF19" i="45"/>
  <c r="AI21" i="45"/>
  <c r="AF23" i="45"/>
  <c r="AI25" i="45"/>
  <c r="AI8" i="45"/>
  <c r="AF10" i="45"/>
  <c r="AI12" i="45"/>
  <c r="AF14" i="45"/>
  <c r="AI16" i="45"/>
  <c r="AE17" i="45"/>
  <c r="AG17" i="45" s="1"/>
  <c r="AF18" i="45"/>
  <c r="AI20" i="45"/>
  <c r="AE21" i="45"/>
  <c r="AG21" i="45" s="1"/>
  <c r="AF22" i="45"/>
  <c r="AI24" i="45"/>
  <c r="AE25" i="45"/>
  <c r="AG25" i="45" s="1"/>
  <c r="AF26" i="45"/>
  <c r="AI7" i="45"/>
  <c r="AE8" i="45"/>
  <c r="AG8" i="45" s="1"/>
  <c r="AI11" i="45"/>
  <c r="AE12" i="45"/>
  <c r="AG12" i="45" s="1"/>
  <c r="AI15" i="45"/>
  <c r="AE16" i="45"/>
  <c r="AG16" i="45" s="1"/>
  <c r="AI19" i="45"/>
  <c r="AE20" i="45"/>
  <c r="AG20" i="45" s="1"/>
  <c r="AI23" i="45"/>
  <c r="AE24" i="45"/>
  <c r="AG24" i="45" s="1"/>
  <c r="L33" i="60"/>
  <c r="W33" i="60"/>
  <c r="H105" i="21" l="1"/>
  <c r="N94" i="21"/>
  <c r="N95" i="21"/>
  <c r="N93" i="21"/>
  <c r="N90" i="21"/>
  <c r="N91" i="21"/>
  <c r="N89" i="21"/>
  <c r="N87" i="21"/>
  <c r="N85" i="21"/>
  <c r="Q85" i="21" s="1"/>
  <c r="N82" i="21"/>
  <c r="N83" i="21"/>
  <c r="N81" i="21"/>
  <c r="N78" i="21"/>
  <c r="N79" i="21"/>
  <c r="N77" i="21"/>
  <c r="N70" i="21"/>
  <c r="N71" i="21"/>
  <c r="N69" i="21"/>
  <c r="N65" i="21"/>
  <c r="N62" i="21"/>
  <c r="N63" i="21"/>
  <c r="N61" i="21"/>
  <c r="N54" i="21"/>
  <c r="N55" i="21"/>
  <c r="N53" i="21"/>
  <c r="N50" i="21"/>
  <c r="Q50" i="21" s="1"/>
  <c r="N46" i="21"/>
  <c r="N45" i="21"/>
  <c r="N42" i="21"/>
  <c r="N43" i="21"/>
  <c r="N41" i="21"/>
  <c r="N38" i="21"/>
  <c r="N39" i="21"/>
  <c r="N37" i="21"/>
  <c r="N30" i="21"/>
  <c r="N31" i="21"/>
  <c r="N29" i="21"/>
  <c r="N22" i="21"/>
  <c r="N23" i="21"/>
  <c r="N21" i="21"/>
  <c r="N14" i="21"/>
  <c r="N15" i="21"/>
  <c r="N13" i="21"/>
  <c r="I13" i="21"/>
  <c r="I14" i="21"/>
  <c r="I15" i="21"/>
  <c r="I21" i="21"/>
  <c r="I22" i="21"/>
  <c r="I23" i="21"/>
  <c r="I29" i="21"/>
  <c r="I30" i="21"/>
  <c r="I31" i="21"/>
  <c r="I33" i="21"/>
  <c r="I34" i="21"/>
  <c r="Q34" i="21" s="1"/>
  <c r="I35" i="21"/>
  <c r="Q35" i="21" s="1"/>
  <c r="I37" i="21"/>
  <c r="I38" i="21"/>
  <c r="I39" i="21"/>
  <c r="I41" i="21"/>
  <c r="I42" i="21"/>
  <c r="I43" i="21"/>
  <c r="I45" i="21"/>
  <c r="I46" i="21"/>
  <c r="I47" i="21"/>
  <c r="I53" i="21"/>
  <c r="I54" i="21"/>
  <c r="Q54" i="21" s="1"/>
  <c r="I55" i="21"/>
  <c r="I57" i="21"/>
  <c r="Q57" i="21" s="1"/>
  <c r="I58" i="21"/>
  <c r="Q58" i="21" s="1"/>
  <c r="I59" i="21"/>
  <c r="Q59" i="21" s="1"/>
  <c r="I61" i="21"/>
  <c r="I62" i="21"/>
  <c r="Q62" i="21" s="1"/>
  <c r="I63" i="21"/>
  <c r="I65" i="21"/>
  <c r="I66" i="21"/>
  <c r="Q66" i="21" s="1"/>
  <c r="I67" i="21"/>
  <c r="Q67" i="21" s="1"/>
  <c r="I69" i="21"/>
  <c r="I70" i="21"/>
  <c r="I71" i="21"/>
  <c r="I73" i="21"/>
  <c r="Q73" i="21" s="1"/>
  <c r="I74" i="21"/>
  <c r="Q74" i="21" s="1"/>
  <c r="I75" i="21"/>
  <c r="Q75" i="21" s="1"/>
  <c r="I77" i="21"/>
  <c r="I78" i="21"/>
  <c r="Q78" i="21" s="1"/>
  <c r="I79" i="21"/>
  <c r="Q79" i="21" s="1"/>
  <c r="I81" i="21"/>
  <c r="I82" i="21"/>
  <c r="I83" i="21"/>
  <c r="Q83" i="21" s="1"/>
  <c r="I89" i="21"/>
  <c r="Q89" i="21" s="1"/>
  <c r="I90" i="21"/>
  <c r="Q90" i="21" s="1"/>
  <c r="I91" i="21"/>
  <c r="I93" i="21"/>
  <c r="I94" i="21"/>
  <c r="I95" i="21"/>
  <c r="I97" i="21"/>
  <c r="Q97" i="21" s="1"/>
  <c r="I98" i="21"/>
  <c r="Q98" i="21" s="1"/>
  <c r="I99" i="21"/>
  <c r="Q99" i="21" s="1"/>
  <c r="Q70" i="21"/>
  <c r="Q33" i="21"/>
  <c r="D107" i="21"/>
  <c r="E107" i="21"/>
  <c r="F107" i="21"/>
  <c r="H107" i="21"/>
  <c r="L107" i="21"/>
  <c r="E106" i="21"/>
  <c r="F106" i="21"/>
  <c r="H106" i="21"/>
  <c r="L106" i="21"/>
  <c r="D106" i="21"/>
  <c r="E105" i="21"/>
  <c r="F105" i="21"/>
  <c r="L105" i="21"/>
  <c r="D105" i="21"/>
  <c r="C39" i="32"/>
  <c r="G39" i="32"/>
  <c r="E39" i="32"/>
  <c r="H32" i="79"/>
  <c r="G32" i="79"/>
  <c r="Q82" i="21" l="1"/>
  <c r="Q13" i="21"/>
  <c r="I106" i="21"/>
  <c r="I105" i="21"/>
  <c r="Q95" i="21"/>
  <c r="Q81" i="21"/>
  <c r="Q45" i="21"/>
  <c r="Q53" i="21"/>
  <c r="Q94" i="21"/>
  <c r="Q14" i="21"/>
  <c r="Q29" i="21"/>
  <c r="Q77" i="21"/>
  <c r="Q30" i="21"/>
  <c r="Q46" i="21"/>
  <c r="Q93" i="21"/>
  <c r="Q37" i="21"/>
  <c r="Q15" i="21"/>
  <c r="Q38" i="21"/>
  <c r="N105" i="21"/>
  <c r="Q61" i="21"/>
  <c r="Q41" i="21"/>
  <c r="Q42" i="21"/>
  <c r="Q63" i="21"/>
  <c r="Q43" i="21"/>
  <c r="Q22" i="21"/>
  <c r="I107" i="21"/>
  <c r="Q91" i="21"/>
  <c r="Q87" i="21"/>
  <c r="Q71" i="21"/>
  <c r="Q69" i="21"/>
  <c r="Q65" i="21"/>
  <c r="Q55" i="21"/>
  <c r="Q47" i="21"/>
  <c r="N106" i="21"/>
  <c r="Q106" i="21" s="1"/>
  <c r="Q39" i="21"/>
  <c r="Q31" i="21"/>
  <c r="Q23" i="21"/>
  <c r="N107" i="21"/>
  <c r="Q21" i="21"/>
  <c r="Q105" i="21" l="1"/>
  <c r="Q107" i="21"/>
  <c r="C24" i="9"/>
  <c r="B24" i="9"/>
  <c r="F15" i="9"/>
  <c r="C7" i="73"/>
  <c r="C19" i="73"/>
  <c r="D19" i="73"/>
  <c r="B19" i="73"/>
  <c r="D13" i="73"/>
  <c r="C13" i="73"/>
  <c r="B13" i="73"/>
  <c r="D7" i="73"/>
  <c r="B7" i="73"/>
  <c r="B45" i="70" l="1"/>
  <c r="I7" i="33"/>
  <c r="I11" i="33"/>
  <c r="I14" i="33"/>
  <c r="I15" i="33"/>
  <c r="I17" i="33"/>
  <c r="I22" i="33"/>
  <c r="I25" i="33"/>
  <c r="I26" i="33"/>
  <c r="I27" i="33"/>
  <c r="I28" i="33"/>
  <c r="I30" i="33"/>
  <c r="I31" i="33"/>
  <c r="I32" i="33"/>
  <c r="I33" i="33"/>
  <c r="I35" i="33"/>
  <c r="I6" i="33"/>
  <c r="G7" i="33"/>
  <c r="G11" i="33"/>
  <c r="G14" i="33"/>
  <c r="G15" i="33"/>
  <c r="G17" i="33"/>
  <c r="G22" i="33"/>
  <c r="G25" i="33"/>
  <c r="G26" i="33"/>
  <c r="G27" i="33"/>
  <c r="G28" i="33"/>
  <c r="G30" i="33"/>
  <c r="G31" i="33"/>
  <c r="G32" i="33"/>
  <c r="G33" i="33"/>
  <c r="G35" i="33"/>
  <c r="G6" i="33"/>
  <c r="C38" i="33"/>
  <c r="D38" i="33"/>
  <c r="E38" i="33"/>
  <c r="F38" i="33"/>
  <c r="B38" i="33"/>
  <c r="M8" i="9"/>
  <c r="M10" i="9"/>
  <c r="P10" i="9" s="1"/>
  <c r="H8" i="9"/>
  <c r="H13" i="9"/>
  <c r="P13" i="9" s="1"/>
  <c r="H6" i="9"/>
  <c r="P6" i="9" s="1"/>
  <c r="Q6" i="30"/>
  <c r="N6" i="30"/>
  <c r="N7" i="30"/>
  <c r="N8" i="30"/>
  <c r="N9" i="30"/>
  <c r="Q9" i="30" s="1"/>
  <c r="N10" i="30"/>
  <c r="N11" i="30"/>
  <c r="N12" i="30"/>
  <c r="N13" i="30"/>
  <c r="N5" i="30"/>
  <c r="I6" i="30"/>
  <c r="I7" i="30"/>
  <c r="Q7" i="30" s="1"/>
  <c r="I8" i="30"/>
  <c r="Q8" i="30" s="1"/>
  <c r="I9" i="30"/>
  <c r="I10" i="30"/>
  <c r="I11" i="30"/>
  <c r="Q11" i="30" s="1"/>
  <c r="I12" i="30"/>
  <c r="Q12" i="30" s="1"/>
  <c r="I13" i="30"/>
  <c r="I5" i="30"/>
  <c r="Q5" i="30" s="1"/>
  <c r="D14" i="30"/>
  <c r="E14" i="30"/>
  <c r="F14" i="30"/>
  <c r="G14" i="30"/>
  <c r="H14" i="30"/>
  <c r="J14" i="30"/>
  <c r="K14" i="30"/>
  <c r="L14" i="30"/>
  <c r="M14" i="30"/>
  <c r="O14" i="30"/>
  <c r="P14" i="30"/>
  <c r="C14" i="30"/>
  <c r="H15" i="9"/>
  <c r="E24" i="9"/>
  <c r="G15" i="9"/>
  <c r="G24" i="9" s="1"/>
  <c r="I24" i="9"/>
  <c r="K15" i="9"/>
  <c r="M15" i="9" s="1"/>
  <c r="F24" i="9"/>
  <c r="J24" i="9"/>
  <c r="L24" i="9"/>
  <c r="N24" i="9"/>
  <c r="O24" i="9"/>
  <c r="B11" i="70"/>
  <c r="C16" i="70"/>
  <c r="D16" i="70"/>
  <c r="B16" i="70"/>
  <c r="C33" i="70"/>
  <c r="D33" i="70"/>
  <c r="B33" i="70"/>
  <c r="B28" i="70"/>
  <c r="C45" i="70"/>
  <c r="D45" i="70"/>
  <c r="C50" i="70"/>
  <c r="D50" i="70"/>
  <c r="B50" i="70"/>
  <c r="C38" i="70"/>
  <c r="D38" i="70"/>
  <c r="B38" i="70"/>
  <c r="D11" i="70"/>
  <c r="B4" i="70"/>
  <c r="D4" i="70"/>
  <c r="B21" i="70"/>
  <c r="D21" i="70"/>
  <c r="D28" i="70"/>
  <c r="C28" i="70"/>
  <c r="C35" i="70" s="1"/>
  <c r="C21" i="70"/>
  <c r="C11" i="70"/>
  <c r="C4" i="70"/>
  <c r="C18" i="70" s="1"/>
  <c r="B52" i="70" l="1"/>
  <c r="C52" i="70"/>
  <c r="K24" i="9"/>
  <c r="P15" i="9"/>
  <c r="Q10" i="30"/>
  <c r="G38" i="33"/>
  <c r="H7" i="33" s="1"/>
  <c r="P8" i="9"/>
  <c r="P24" i="9" s="1"/>
  <c r="Q13" i="30"/>
  <c r="Q14" i="30" s="1"/>
  <c r="R7" i="30" s="1"/>
  <c r="H32" i="33"/>
  <c r="H35" i="33"/>
  <c r="H8" i="33"/>
  <c r="H20" i="33"/>
  <c r="H9" i="33"/>
  <c r="H21" i="33"/>
  <c r="H10" i="33"/>
  <c r="H34" i="33"/>
  <c r="H11" i="33"/>
  <c r="H23" i="33"/>
  <c r="H14" i="33"/>
  <c r="H38" i="33"/>
  <c r="H15" i="33"/>
  <c r="H30" i="33"/>
  <c r="H12" i="33"/>
  <c r="H24" i="33"/>
  <c r="H36" i="33"/>
  <c r="H13" i="33"/>
  <c r="H37" i="33"/>
  <c r="H18" i="33"/>
  <c r="H16" i="33"/>
  <c r="H27" i="33"/>
  <c r="H26" i="33"/>
  <c r="I38" i="33"/>
  <c r="J11" i="33" s="1"/>
  <c r="B18" i="70"/>
  <c r="I14" i="30"/>
  <c r="D24" i="9"/>
  <c r="D35" i="70"/>
  <c r="M24" i="9"/>
  <c r="H24" i="9"/>
  <c r="N14" i="30"/>
  <c r="D52" i="70"/>
  <c r="B35" i="70"/>
  <c r="D18" i="70"/>
  <c r="H31" i="33" l="1"/>
  <c r="H19" i="33"/>
  <c r="H22" i="33"/>
  <c r="H6" i="33"/>
  <c r="H29" i="33"/>
  <c r="H33" i="33"/>
  <c r="H28" i="33"/>
  <c r="H25" i="33"/>
  <c r="R9" i="30"/>
  <c r="H17" i="33"/>
  <c r="J27" i="33"/>
  <c r="J25" i="33"/>
  <c r="J26" i="33"/>
  <c r="J16" i="33"/>
  <c r="J13" i="33"/>
  <c r="J17" i="33"/>
  <c r="J29" i="33"/>
  <c r="J10" i="33"/>
  <c r="J23" i="33"/>
  <c r="J6" i="33"/>
  <c r="J18" i="33"/>
  <c r="J12" i="33"/>
  <c r="J19" i="33"/>
  <c r="J22" i="33"/>
  <c r="J8" i="33"/>
  <c r="J20" i="33"/>
  <c r="J9" i="33"/>
  <c r="J21" i="33"/>
  <c r="J34" i="33"/>
  <c r="J36" i="33"/>
  <c r="J24" i="33"/>
  <c r="J37" i="33"/>
  <c r="J28" i="33"/>
  <c r="J7" i="33"/>
  <c r="R13" i="30"/>
  <c r="J31" i="33"/>
  <c r="R8" i="30"/>
  <c r="J35" i="33"/>
  <c r="R10" i="30"/>
  <c r="J33" i="33"/>
  <c r="R11" i="30"/>
  <c r="J14" i="33"/>
  <c r="R5" i="30"/>
  <c r="J32" i="33"/>
  <c r="R12" i="30"/>
  <c r="J30" i="33"/>
  <c r="J15" i="33"/>
  <c r="R6" i="30"/>
  <c r="Q7" i="9"/>
  <c r="Q11" i="9"/>
  <c r="Q9" i="9"/>
  <c r="Q10" i="9"/>
  <c r="Q8" i="9"/>
  <c r="Q12" i="9"/>
  <c r="Q6" i="9"/>
  <c r="Q13" i="9"/>
  <c r="Q14" i="9"/>
  <c r="Q15" i="9"/>
  <c r="R14" i="30" l="1"/>
  <c r="J38" i="33"/>
  <c r="Q24"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pcuba</author>
  </authors>
  <commentList>
    <comment ref="D3" authorId="0" shapeId="0" xr:uid="{00000000-0006-0000-0100-000001000000}">
      <text>
        <r>
          <rPr>
            <sz val="8"/>
            <color indexed="81"/>
            <rFont val="Tahoma"/>
            <family val="2"/>
          </rPr>
          <t xml:space="preserve">
Nombre del Indicador</t>
        </r>
      </text>
    </comment>
  </commentList>
</comments>
</file>

<file path=xl/sharedStrings.xml><?xml version="1.0" encoding="utf-8"?>
<sst xmlns="http://schemas.openxmlformats.org/spreadsheetml/2006/main" count="11193" uniqueCount="1782">
  <si>
    <t>TOTAL</t>
  </si>
  <si>
    <t>RECURSOS PUBLICOS</t>
  </si>
  <si>
    <t>MONTO</t>
  </si>
  <si>
    <t>PROFESIONALES</t>
  </si>
  <si>
    <t>TECNICOS</t>
  </si>
  <si>
    <t>AUXILIARES</t>
  </si>
  <si>
    <t>DIRECTIVOS/FUNCIONARIOS</t>
  </si>
  <si>
    <t>FUENTE DE FINANCIAMIENTO</t>
  </si>
  <si>
    <t xml:space="preserve"> REMUNERATIVA</t>
  </si>
  <si>
    <t>CATEGORIA</t>
  </si>
  <si>
    <t>PEA</t>
  </si>
  <si>
    <t>F-1</t>
  </si>
  <si>
    <t>SPA</t>
  </si>
  <si>
    <t>SPE</t>
  </si>
  <si>
    <t>STA</t>
  </si>
  <si>
    <t>S/.</t>
  </si>
  <si>
    <t>Est. %</t>
  </si>
  <si>
    <t>EST. %</t>
  </si>
  <si>
    <t>GASTOS CORRIENTES */</t>
  </si>
  <si>
    <t>TOTAL (A)</t>
  </si>
  <si>
    <t>OTROS</t>
  </si>
  <si>
    <t>COSTO ANUAL</t>
  </si>
  <si>
    <t>COMBUSTIBLE Y LUBRICANTES</t>
  </si>
  <si>
    <t>SERVICIOS NO PERSONALES</t>
  </si>
  <si>
    <t>PROPINAS</t>
  </si>
  <si>
    <t>BIENES DISTRIBUCION GRATUITA</t>
  </si>
  <si>
    <t>PASAJES Y GASTOS DE TRANSPORTE</t>
  </si>
  <si>
    <t>CONTRATACION CON EMPRESAS DE SERVICIOS</t>
  </si>
  <si>
    <t>RUBROS</t>
  </si>
  <si>
    <t>OTROS SERVICIOS DE TERCEROS</t>
  </si>
  <si>
    <t>BIENES DE CONSUMO</t>
  </si>
  <si>
    <t>ALIMENTOS DE PERSONAS</t>
  </si>
  <si>
    <t>TARIFAS DE SERVICIOS GENERALES</t>
  </si>
  <si>
    <t>OTROS (DETALLAR)</t>
  </si>
  <si>
    <t>SEGUROS</t>
  </si>
  <si>
    <t>VIATICOS Y ASIGNACIONES</t>
  </si>
  <si>
    <t>NUEVOS SOLES</t>
  </si>
  <si>
    <t xml:space="preserve">SERVICIO DE CONSULTORIA </t>
  </si>
  <si>
    <t>CONSULTORIAS</t>
  </si>
  <si>
    <t xml:space="preserve">TOTAL </t>
  </si>
  <si>
    <t>1. RECURSOS ORDINARIOS</t>
  </si>
  <si>
    <t>2. RECURSOS DIRECTAM. RECAUD.</t>
  </si>
  <si>
    <t>3.- RECURSOS OPERACIONES</t>
  </si>
  <si>
    <t>4. DONACIONES Y TRANSFERENCIAS</t>
  </si>
  <si>
    <t>5. RECURSOS DETERMINADOS</t>
  </si>
  <si>
    <t xml:space="preserve">    - CONTRIBUCIONES A FONDOS</t>
  </si>
  <si>
    <t xml:space="preserve">    - FONDO DE COMPENCIÓN MUNICIPAL</t>
  </si>
  <si>
    <t xml:space="preserve">    - IMPUESTOS MUNICIPALES</t>
  </si>
  <si>
    <t xml:space="preserve">    - CANON  Y  SOBRECANON, REGALIAS</t>
  </si>
  <si>
    <t xml:space="preserve">       Y PARTICIPACIONES</t>
  </si>
  <si>
    <t>TOTAL    (*)</t>
  </si>
  <si>
    <t>(PIA) = Presupuesto Institucional de Apertura</t>
  </si>
  <si>
    <t>TIPO DE ESTUDIO Y/O INFORME (*)</t>
  </si>
  <si>
    <t>(*) EL PRODUCTO QUE SE ADQUIERE</t>
  </si>
  <si>
    <t>NIVELES REMUNERATIVOS</t>
  </si>
  <si>
    <t>(1)</t>
  </si>
  <si>
    <t>(2)</t>
  </si>
  <si>
    <t>(3)</t>
  </si>
  <si>
    <t>(4)</t>
  </si>
  <si>
    <t>(5)</t>
  </si>
  <si>
    <t>(6)</t>
  </si>
  <si>
    <t xml:space="preserve">OBREROS </t>
  </si>
  <si>
    <t>NOTAS</t>
  </si>
  <si>
    <t xml:space="preserve">(1) PEA: </t>
  </si>
  <si>
    <t xml:space="preserve">(2) REMUNERACION: </t>
  </si>
  <si>
    <t xml:space="preserve">SE CONSIGNARA LA REMUNERACION MENSUAL PROMEDIO DE UN SERVIDOR EN CADA NIVEL DE LA CARRERA PUBLICA SEGUN CORRESPONDA </t>
  </si>
  <si>
    <t xml:space="preserve">(3) CAFAE: </t>
  </si>
  <si>
    <t xml:space="preserve">SE CONSIGNARA EL  INCENTIVO LABORAL  MENSUAL PROMEDIO QUE POR DISPOSICION EXPRESA SE LE OTORGUE A UN SERVIDOR EN CADA NIVEL SEGUN CORRESPONDA </t>
  </si>
  <si>
    <t xml:space="preserve">(4) AETA: </t>
  </si>
  <si>
    <t xml:space="preserve">SOLO APLICABLE AL SECTOR SALUD. SE CONSIGNARA LA ASIGNACION EXTRAORDINARIA POR TRABAJO ASISTENCIAL  MENSUAL PROMEDIO DE UN SERVIDOR EN CADA NIVEL </t>
  </si>
  <si>
    <t xml:space="preserve">SEGUN CORRESPONDA </t>
  </si>
  <si>
    <t xml:space="preserve">(5) OTROS BENEFICIOS - ASIGNACION MENSUAL </t>
  </si>
  <si>
    <t xml:space="preserve">RUBROS ANTERIORES . EN HOJA INDEPENDIENTES SE DETALLARA CADA CONCEPTO Y MONTO, ASI COMO LA DISPOSICION EXPRESA QUE LOS AUTORICE Y LA PERIODICIDAD CON QUE </t>
  </si>
  <si>
    <t xml:space="preserve">SE OTORGA . DEBERA DETALLAR POR CADA CONCEPTO ASI COMO LA DISPOSICION EXPRESA QUE LOS AUTORICE Y LA PERIODICIDAD CON QUE SE OTORGA (MENSUAL, BIMENSUAL, </t>
  </si>
  <si>
    <t>TRIMESTRAL , CUATRIMENSUAL)</t>
  </si>
  <si>
    <t>(7)</t>
  </si>
  <si>
    <t>ADQUISICIONES/CONTRATACIONES/OBRAS</t>
  </si>
  <si>
    <t>FECHA PROG. CONV.</t>
  </si>
  <si>
    <t xml:space="preserve">    - OTROS (ESPECIFICAR)</t>
  </si>
  <si>
    <t>TOTAL SECTOR</t>
  </si>
  <si>
    <t>PROYECTO</t>
  </si>
  <si>
    <t>CODIGO SNIP</t>
  </si>
  <si>
    <t>TIPO DE PROCESO DE SELECCIÓN</t>
  </si>
  <si>
    <t>ADQUISICIÓN</t>
  </si>
  <si>
    <t>OBSERVACIONES</t>
  </si>
  <si>
    <t>ESTADO DEL PROCESO</t>
  </si>
  <si>
    <t>PART. %</t>
  </si>
  <si>
    <t>SERVICIO DE DEUDA</t>
  </si>
  <si>
    <t>(**) PNUD, BONOS, etc.</t>
  </si>
  <si>
    <t xml:space="preserve"> </t>
  </si>
  <si>
    <t>FAG</t>
  </si>
  <si>
    <t>TIPO DE CONTRATO</t>
  </si>
  <si>
    <t>CAS</t>
  </si>
  <si>
    <t>PLIEGO</t>
  </si>
  <si>
    <t>UNIDAD EJECUTORA</t>
  </si>
  <si>
    <t>FUNCIÓN DESEMPEÑADA</t>
  </si>
  <si>
    <t>SUB TOTAL GASTOS CORRIENTES</t>
  </si>
  <si>
    <t>SUB TOTAL GASTOS DE CAPITAL</t>
  </si>
  <si>
    <t>SUB TOTAL SERVICIO DE DEUDA</t>
  </si>
  <si>
    <t>GASTOS DE CAPITAL</t>
  </si>
  <si>
    <t>1: Reserva de Contingencia</t>
  </si>
  <si>
    <t>2: Personal y Obligaciones Sociales</t>
  </si>
  <si>
    <t>3: Pensiones y Prestaciones Sociales</t>
  </si>
  <si>
    <t>4: Bienes y Servicios</t>
  </si>
  <si>
    <t>5: Donaciones y Transferencias</t>
  </si>
  <si>
    <t>6: Otros Gastos</t>
  </si>
  <si>
    <t>7: Donaciones y Transferencias</t>
  </si>
  <si>
    <t>8: Otros Gastos</t>
  </si>
  <si>
    <t>9: Adquisiciones de Activos No Financieros</t>
  </si>
  <si>
    <t>10: Adquisiciones de Activos Financieros</t>
  </si>
  <si>
    <t>11: Servicio de la Deuda</t>
  </si>
  <si>
    <t>GASTOS CORRIENTES</t>
  </si>
  <si>
    <t>TRIMESTRAL , CUATRIMENSUAL  O SIN PERIODICIDAD)</t>
  </si>
  <si>
    <t>(8)</t>
  </si>
  <si>
    <t>SUB TOTAL OTROS BENEFICIOS ... (no, mensuales, monto anual)</t>
  </si>
  <si>
    <t>ESPECIALIDAD (**)</t>
  </si>
  <si>
    <t>(**) LA ESPECIALIDAD TOMANDO ENCUENTA HACIENDO REFERENCIA UNA O MAS DE LAS 25 FUNCIONES DEL CLASIFICADOR FUNCIONAL PROGRAMATICO</t>
  </si>
  <si>
    <t xml:space="preserve">CONTRAPRESTACIÓN MENSUAL </t>
  </si>
  <si>
    <t>FUNCIONES</t>
  </si>
  <si>
    <t>PPTO (PIA)</t>
  </si>
  <si>
    <t>1 Legislativa</t>
  </si>
  <si>
    <t>2 Relaciones Exteriores</t>
  </si>
  <si>
    <t>3 Planeam. Gestión y Reserva</t>
  </si>
  <si>
    <t>Decreto Legislativo 728 (Regimen Privado)</t>
  </si>
  <si>
    <t>DNI</t>
  </si>
  <si>
    <t>Apellidos y Nombres</t>
  </si>
  <si>
    <t>Numero de contratos o renovaciones</t>
  </si>
  <si>
    <t>Meses Ejecutados</t>
  </si>
  <si>
    <t>Monto Ejecutado</t>
  </si>
  <si>
    <t>Titulo Profesióonal, Técncio o Capacitación Ocupacional</t>
  </si>
  <si>
    <t>Fuente de Información</t>
  </si>
  <si>
    <t>7: Donaciones y Transferencias (de capital)</t>
  </si>
  <si>
    <t>5: Donaciones y Transferencias (corrientes)</t>
  </si>
  <si>
    <t>6: Otros Gastos (corrientes)</t>
  </si>
  <si>
    <t>8: Otros Gastos (de capital)</t>
  </si>
  <si>
    <t>TOTAL GASTOS UNIDAD EJECUTORA / ENTIDAD PÚBLICA</t>
  </si>
  <si>
    <t>CONTRATANTE</t>
  </si>
  <si>
    <t>CONTRATADO</t>
  </si>
  <si>
    <t>Profesión</t>
  </si>
  <si>
    <t>Grado Academico</t>
  </si>
  <si>
    <t>PEA / Beneficiarios</t>
  </si>
  <si>
    <t>REMUNERACION MENSUAL (cada persona)</t>
  </si>
  <si>
    <t>CAFAE MENSUL (cada persona)</t>
  </si>
  <si>
    <t>AETA MENSUAL (cada persona)</t>
  </si>
  <si>
    <t>OTROS INGRESOS MENSUAL (cada persona)</t>
  </si>
  <si>
    <t>SUB TOTAL INGRESOS MENSUALES (cada persona)</t>
  </si>
  <si>
    <t>AGUINALDOS, GRAFICACIONES Y ESCOLARIDAD (anual cada persona)</t>
  </si>
  <si>
    <r>
      <rPr>
        <b/>
        <sz val="9"/>
        <rFont val="Arial"/>
        <family val="2"/>
      </rPr>
      <t xml:space="preserve">LAS COLUMNAS COMO SEAN NECESARIAS, </t>
    </r>
    <r>
      <rPr>
        <sz val="9"/>
        <rFont val="Arial"/>
        <family val="2"/>
      </rPr>
      <t xml:space="preserve">SE CONSIGNARA LOS OTROS BENEFICIOS - ASIGNACIONES MENSUALES PERIODICOS  DE UN SERVIDOR EN CADA NIVEL SEGÚN CORRESPONDA NO CONSIGNADO EN LOS </t>
    </r>
  </si>
  <si>
    <r>
      <rPr>
        <b/>
        <sz val="9"/>
        <rFont val="Arial"/>
        <family val="2"/>
      </rPr>
      <t xml:space="preserve">LAS COLUMNAS COMO SEAN NECESARIAS, </t>
    </r>
    <r>
      <rPr>
        <sz val="9"/>
        <rFont val="Arial"/>
        <family val="2"/>
      </rPr>
      <t xml:space="preserve">SE CONSIGNARA LOS OTROS BENEFICIOS - ASIGNACIONES PERIODICOS O NO PERIODICAS DE UN SERVIDOR EN CADA NIVEL SEGÚN CORRESPONDA NO CONSIGNADO EN LOS </t>
    </r>
  </si>
  <si>
    <t>(9)</t>
  </si>
  <si>
    <t>TOTAL INGRESO ANUAL PEA</t>
  </si>
  <si>
    <t>TOTAL INGRESOS ANUAL POR PERSONA</t>
  </si>
  <si>
    <t>MONTO ANUAL</t>
  </si>
  <si>
    <t>(10)</t>
  </si>
  <si>
    <t>DIFERENCIA INGRESO ANUAL PEA</t>
  </si>
  <si>
    <t xml:space="preserve">DIFERENCIA INGRESO ANUAL POR PERSONAL </t>
  </si>
  <si>
    <t>SE CONSIGNARA EL NUMERO TOTAL DE PERSONAL ACTIVO ( NOMBRADO Y CONTRATADO) SEGÚN EL PRESUPUESTO ANILITOCO DE PERSONAL (PAP) APROBADO</t>
  </si>
  <si>
    <t>(**) Recursos Públicos / Recursos Ordinarios / Recursos Directamente Recaudados / Donaciones  y  Transferencias / Operaciones Oficiales de Crédito/ Recursos Determinados</t>
  </si>
  <si>
    <t>SECTOR O GOB. REGIONAL:</t>
  </si>
  <si>
    <t>FECHA DE SUSCRIPCION DEL CONTRATO</t>
  </si>
  <si>
    <t>FECHA DE VENCIMIENTO DEL PLAZO</t>
  </si>
  <si>
    <t>PLAZO DE EJEUCION DE OBRAS</t>
  </si>
  <si>
    <t>AMPLIACION DE PLAZO</t>
  </si>
  <si>
    <t>FECHA DE VENCIMIENTO DE PLAZO</t>
  </si>
  <si>
    <t>FECHA DE ENTREGA</t>
  </si>
  <si>
    <t>FECHA DE CONFORMIDAD DE OBRA</t>
  </si>
  <si>
    <t>OTROS INGRESOS NO MENSUALES 
(anual cada personal)</t>
  </si>
  <si>
    <t>INCENTIVOS O PRODUCTIVIDAD (cada persona)</t>
  </si>
  <si>
    <t>MOVILIDAD</t>
  </si>
  <si>
    <t>RACIONAMIENTO</t>
  </si>
  <si>
    <t>BONOS</t>
  </si>
  <si>
    <t>(10) SUB TOTAL</t>
  </si>
  <si>
    <t>SUMATORIA DE LAS COLUMNAS (2), (3), (4), (5), (6), (7), (8), (9)</t>
  </si>
  <si>
    <t>(11) AGUINALDOS, GRAFICACIONES Y ESCOLARIDAD</t>
  </si>
  <si>
    <t>(12) OTROS BENEFICIOS - ASIGNACION ANUAL</t>
  </si>
  <si>
    <t>(11)</t>
  </si>
  <si>
    <t>(12)</t>
  </si>
  <si>
    <t xml:space="preserve">MULTIMPLACIÓN DE LA COLUMNA (10) POR 12 (MESES) Y AL RESULTADO SE SUMA LA COLUMNA (13) </t>
  </si>
  <si>
    <t>(13)</t>
  </si>
  <si>
    <t>(14)</t>
  </si>
  <si>
    <t>(15)</t>
  </si>
  <si>
    <t>(14) TOTAL INGRESOS ANUAL POR PERSONA</t>
  </si>
  <si>
    <t>(15) TOTAL ANUAL PEA</t>
  </si>
  <si>
    <t>(13) SUB TOTAL OTROS BENEFICIOS</t>
  </si>
  <si>
    <t>SUMATORIA DE LAS COLUMNAS (11) Y (12)</t>
  </si>
  <si>
    <t>MULTIPLICACIÓN DEL A COMUNTA (1) POR LA COLUMNA (14)</t>
  </si>
  <si>
    <t>CONTRATISTA (RUC y Denominacion)</t>
  </si>
  <si>
    <t>MODALIDAD</t>
  </si>
  <si>
    <t>NUMERO DEL PROCESO</t>
  </si>
  <si>
    <t>PROGRAMAS SOCIALES</t>
  </si>
  <si>
    <t>JUNTOS</t>
  </si>
  <si>
    <t>SAMU</t>
  </si>
  <si>
    <t>SMN</t>
  </si>
  <si>
    <t>Mortalidad Materna</t>
  </si>
  <si>
    <t>Mortalidad Neonatal</t>
  </si>
  <si>
    <t>II.  GESTACIÓN</t>
  </si>
  <si>
    <t>PAN</t>
  </si>
  <si>
    <t>CUNA MAS</t>
  </si>
  <si>
    <t>Desnutrición Cronica</t>
  </si>
  <si>
    <t>Mortalidad Infantil</t>
  </si>
  <si>
    <t>Desarrollo cognitivo, lenguaje, socioemocional y motor</t>
  </si>
  <si>
    <t>PELA</t>
  </si>
  <si>
    <t>Logros de aprendizaje</t>
  </si>
  <si>
    <t>Cobertura escolar</t>
  </si>
  <si>
    <t>PELA Primaria</t>
  </si>
  <si>
    <t>PELA Secundaria</t>
  </si>
  <si>
    <t>Logros de aprindizaje</t>
  </si>
  <si>
    <t>Deserción escolar</t>
  </si>
  <si>
    <t>Jovenes a la obra</t>
  </si>
  <si>
    <t>Beca 18</t>
  </si>
  <si>
    <t>Acceso a la educación superior de calidad</t>
  </si>
  <si>
    <t>Educacion pertienente para el mercado laboral</t>
  </si>
  <si>
    <t>Pensión 65</t>
  </si>
  <si>
    <t>Asegurar las condiciones básicas para la subsistencia</t>
  </si>
  <si>
    <t>III.  De 0 a 2 AÑOS</t>
  </si>
  <si>
    <t>IV. DE 3 A 5 AÑOS</t>
  </si>
  <si>
    <t>V. DE 6 A 12 AÑOS</t>
  </si>
  <si>
    <t>VI. DE 13 A 17 AÑOS</t>
  </si>
  <si>
    <t>VII. DE 17 A 24 AÑOS</t>
  </si>
  <si>
    <t>VIII. DE 65 A MAS</t>
  </si>
  <si>
    <t>I.  DE GESTANTES A NIÑOS DE HASTA 14 AÑOS</t>
  </si>
  <si>
    <t>BENEFICIARIOS</t>
  </si>
  <si>
    <t>PRESUPUESTO PIA</t>
  </si>
  <si>
    <t>PRESUPUESTO PIM</t>
  </si>
  <si>
    <t>MONTO PRESUPUESTADO (*)</t>
  </si>
  <si>
    <t>0: Reserva de Contingencia</t>
  </si>
  <si>
    <t>1: Personal y Obligaciones Sociales</t>
  </si>
  <si>
    <t>2: Pensiones y Prestaciones Sociales</t>
  </si>
  <si>
    <t>3: Bienes y Servicios</t>
  </si>
  <si>
    <t>4: Donaciones y Transferencias</t>
  </si>
  <si>
    <t>5: Otros Gastos</t>
  </si>
  <si>
    <t>6: Adquisiciones de Activos No Financieros</t>
  </si>
  <si>
    <t>7: Adquisiciones de Activos Financieros</t>
  </si>
  <si>
    <t>8: Servicio de la Deuda</t>
  </si>
  <si>
    <t>4 Defensa y Seg. Nacional</t>
  </si>
  <si>
    <t>5 Orden Púb. y Seguridad</t>
  </si>
  <si>
    <t>6 Justicia</t>
  </si>
  <si>
    <t>7 Trabajo</t>
  </si>
  <si>
    <t>8 Comercio</t>
  </si>
  <si>
    <t>9 Turismo</t>
  </si>
  <si>
    <t>10 Agropecuaria</t>
  </si>
  <si>
    <t>11 Pesca</t>
  </si>
  <si>
    <t>12 Energía</t>
  </si>
  <si>
    <t>13 Mineria</t>
  </si>
  <si>
    <t>14 Industria</t>
  </si>
  <si>
    <t>15 Transporte</t>
  </si>
  <si>
    <t>16 Comunicaciones</t>
  </si>
  <si>
    <t>17 Ambiente</t>
  </si>
  <si>
    <t>19 Vivienda y Des. Urbano</t>
  </si>
  <si>
    <t>20 Salud</t>
  </si>
  <si>
    <t>21 Cultura y Deporte</t>
  </si>
  <si>
    <t>22 Educación</t>
  </si>
  <si>
    <t>23 Protección Social</t>
  </si>
  <si>
    <t>24 Previsión Social</t>
  </si>
  <si>
    <t>25 Deuda Pública</t>
  </si>
  <si>
    <t>VIAJES</t>
  </si>
  <si>
    <t>SUMINISTROS PARA MANTENIMIENTO Y REPARACION</t>
  </si>
  <si>
    <t>SERVICIOS BASICOS, COMUNICACIONES, PUBLICIDAD Y DIFUSION</t>
  </si>
  <si>
    <t>COMBUSTIBLE, CARBURANTES, LUBRICANTES Y AFINES</t>
  </si>
  <si>
    <t>SERVICIOS DE LIMPIEZA, SEGURIDAD Y VIGILANCIA</t>
  </si>
  <si>
    <t>SERVICIO DE MANTENIMIENTO, ACONDICIONAMIENTO Y REPARA</t>
  </si>
  <si>
    <t>ALQUILERES DE MUEBLES E INMUEBLES</t>
  </si>
  <si>
    <t>MATERIALES Y UTILES</t>
  </si>
  <si>
    <t>REPUESTOS Y ACCESORIOS</t>
  </si>
  <si>
    <t>SERVICIOS ADMINISTRATIVOS, FINANCIEROS Y DE SEGUROS</t>
  </si>
  <si>
    <t>ENSERES</t>
  </si>
  <si>
    <t>SERVICIOS PROFESIONALES Y TECNICOS</t>
  </si>
  <si>
    <t>CONTRATO ADMINISTRATIVO DE SERVICIOS</t>
  </si>
  <si>
    <t>SUMINISTROS MEDICOS</t>
  </si>
  <si>
    <t>MATERIALES Y UTILES DE ENSEÑANZA</t>
  </si>
  <si>
    <t>SUMINISTROS PARA USO AGROPECUARIO, FORESTAL Y VETERIN</t>
  </si>
  <si>
    <t>COMPRA DE OTROS BIENES</t>
  </si>
  <si>
    <t>CAFAE MENSUAL (cada persona)</t>
  </si>
  <si>
    <t>Linea Base</t>
  </si>
  <si>
    <t>Meta 2021</t>
  </si>
  <si>
    <t>Responsable</t>
  </si>
  <si>
    <t>Resultado</t>
  </si>
  <si>
    <t>Proyectado</t>
  </si>
  <si>
    <t>Meta</t>
  </si>
  <si>
    <t>UNIDADES EJECUTORAS O ENTIDADES PÚBLICAS ADSCRITAS AL SECTOR</t>
  </si>
  <si>
    <t>RESERVA DE CONTINGENCIA</t>
  </si>
  <si>
    <t>PERSONAL Y OBLIGAC. SOC.</t>
  </si>
  <si>
    <t>PENSIONES Y PREST. SOC.</t>
  </si>
  <si>
    <t>BIENES Y SERVICIOS</t>
  </si>
  <si>
    <t>DONACIONES TRANSFER.</t>
  </si>
  <si>
    <t>OTROS GASTOS</t>
  </si>
  <si>
    <t>SUB TOTAL GASTO CTE</t>
  </si>
  <si>
    <t>DONACIONES Y TRANSFER,</t>
  </si>
  <si>
    <t>ADQUIS. ACT. NO FINANC.</t>
  </si>
  <si>
    <t>ADQUIS. ACT. FINANC.</t>
  </si>
  <si>
    <t>SUB TOTAL GASTOS CAP.</t>
  </si>
  <si>
    <t xml:space="preserve">SERVICIO DE DEUDA </t>
  </si>
  <si>
    <t>SUB TOTAL SER. DEUDA</t>
  </si>
  <si>
    <t>Ley 30057 
(Ley del Servicio Civil)</t>
  </si>
  <si>
    <t>PLIEGOS DEL SECTOR O GOBIERNO REGIONAL</t>
  </si>
  <si>
    <t>PLIEGO O ENTIDAD DEL SECTOR</t>
  </si>
  <si>
    <t>Nombre del Indicador</t>
  </si>
  <si>
    <t>Objetivo Estrategico Institucional
(Código y Enunciado)</t>
  </si>
  <si>
    <t>Objetivo Estrategico Sectorial
(Código)</t>
  </si>
  <si>
    <t>Decreto Legislativo 1057 (Contrato Administrativo de Servicios</t>
  </si>
  <si>
    <t>(**) Incluye el monto pagado por otras entidades al personal que presta servidos en el Sector o Gobierno Regional</t>
  </si>
  <si>
    <t>Decreto Legislativo 1024 (Gerentes Públicos) (**)</t>
  </si>
  <si>
    <t>Ley 25650 (Fondo de Apoyo Generencial) (**)</t>
  </si>
  <si>
    <t>Ley 29806 (Personal Altamente Calificado) (**)</t>
  </si>
  <si>
    <t xml:space="preserve">(***) Detallar el marco legal </t>
  </si>
  <si>
    <t>Otros Servidores (especificar) (**) (***)</t>
  </si>
  <si>
    <t>(*) Incluye GRATIFICACIONES, CAFAE, PNUD, BONOS, PRODUCTIVIDAD, HORAS EXTRAS, GUARDIAS, AETAS, etc.</t>
  </si>
  <si>
    <t xml:space="preserve">Total </t>
  </si>
  <si>
    <t>S/ (****)</t>
  </si>
  <si>
    <t>S/ Anual (****)</t>
  </si>
  <si>
    <t>Practicantes (***)</t>
  </si>
  <si>
    <t>(****) Proyectado</t>
  </si>
  <si>
    <t>ARRENDATARIO</t>
  </si>
  <si>
    <t>ARRENDADOR</t>
  </si>
  <si>
    <t>DNI O PARTIDA REGISTRAL</t>
  </si>
  <si>
    <t>Apellidos y Nombres o Denominación</t>
  </si>
  <si>
    <t>INMUEBLE</t>
  </si>
  <si>
    <t>CONTRATO</t>
  </si>
  <si>
    <t>VIGENCIA DEL CONTRATO</t>
  </si>
  <si>
    <t>MONTO MENSUAL</t>
  </si>
  <si>
    <t>BIEN PROPIO DE TERCEROS O AJENO</t>
  </si>
  <si>
    <t>PARTIDA REGISTRAL DE INCRIPCION DE PROPIEDAD</t>
  </si>
  <si>
    <t>METROS CUADRADOS</t>
  </si>
  <si>
    <t>COCHERAS</t>
  </si>
  <si>
    <t xml:space="preserve">FORMA DE PAGO (MENSUAL O ANUAL) Y FECHA DE PAGO </t>
  </si>
  <si>
    <t>PIA TOTAL S/</t>
  </si>
  <si>
    <t>PIM TOTAL S/</t>
  </si>
  <si>
    <t>EJECUCIÓN TOTAL S/</t>
  </si>
  <si>
    <t>EJECUCIÓN 
POR FUENTE DE FINANCIAMIENTO</t>
  </si>
  <si>
    <t>PIM 
POR FUENTE DE FINANCIAMIENTO</t>
  </si>
  <si>
    <t>PIA 
POR FUENTE DE FINANCIAMIENTO</t>
  </si>
  <si>
    <t>1: Acciones Centrales (AC)</t>
  </si>
  <si>
    <t>2: Asignaciones Presupuestarias que No Resultan en Productos (APNP)</t>
  </si>
  <si>
    <t>3: Programas Presupuestales</t>
  </si>
  <si>
    <t>PIA
POR CATEGORIA PRESUPUESTAL</t>
  </si>
  <si>
    <t>PIM
POR CATEGORIA PRESUPUESTAL</t>
  </si>
  <si>
    <t>EJECUCIÓN
POR CATEGORIA PRESUPUESTAL</t>
  </si>
  <si>
    <t>0001: Programa Articulado Nutricional</t>
  </si>
  <si>
    <t>0002: Salud Materno Neonatal</t>
  </si>
  <si>
    <t>0016: Tbc-Vih/Sida</t>
  </si>
  <si>
    <t>0017: Enfermedades Metaxenicas Y Zoonosis</t>
  </si>
  <si>
    <t>0018: Enfermedades No Transmisibles</t>
  </si>
  <si>
    <t>0024: Prevencion Y Control Del Cancer</t>
  </si>
  <si>
    <t>0030: Reduccion De Delitos Y Faltas Que Afectan La Seguridad Ciudadana</t>
  </si>
  <si>
    <t>0147: Fortalecimiento De La Educacion Superior Tecnologica</t>
  </si>
  <si>
    <t>PIA
POR PROGRAMA PRESUPUESTAL</t>
  </si>
  <si>
    <t>PIM
POR PROGRAMA PRESUPUESTAL</t>
  </si>
  <si>
    <t>EJECUCIÓN
POR PROGRAMA PRESUPUESTAL</t>
  </si>
  <si>
    <t>FORMATO 01: INDICADORES DE GESTIÓN SEGÚN OBJETIVOS ESTRATÉGICOS INSTITUCIONALES AL 2021</t>
  </si>
  <si>
    <t>SECTOR o GOB. REGIONAL:</t>
  </si>
  <si>
    <t>SECTOR o GOB. REGIONAL (Por Ejemplo SALUD)</t>
  </si>
  <si>
    <t>SECTOR  o GOB. REGIONAL: (EJEMPLO SECTOR SALUD)</t>
  </si>
  <si>
    <r>
      <t xml:space="preserve">PLIEGO: </t>
    </r>
    <r>
      <rPr>
        <sz val="10"/>
        <rFont val="Arial"/>
        <family val="2"/>
      </rPr>
      <t>Todos los pliegos del sector y cada pliego del sector</t>
    </r>
  </si>
  <si>
    <t>Decreto Legislativo 276 (Regimen Público)</t>
  </si>
  <si>
    <t>VARIACION 2019-2020</t>
  </si>
  <si>
    <t>2019 (PIA)</t>
  </si>
  <si>
    <t>(*) DEBE COINCIDIR CON LOS MONTOS ASIGNADOS EN LA GENERICA 1. PERSONAL Y OBLIGACIONES SOCIALES CONSIDERADAS EN EL PRESUPUESTO</t>
  </si>
  <si>
    <r>
      <t xml:space="preserve">PLIEGO: </t>
    </r>
    <r>
      <rPr>
        <sz val="9"/>
        <rFont val="Arial"/>
        <family val="2"/>
      </rPr>
      <t>Todos los pliego del sector y cada pliego del sector</t>
    </r>
  </si>
  <si>
    <t>INGRESOS PERSONAL PRESUPUESTO 2019</t>
  </si>
  <si>
    <t>TOTAL INGRESO ANUAL PEA (Proyección al 31 de diciembre de  2019)</t>
  </si>
  <si>
    <t>TOTAL INGRESO ANUAL PEA (Proyección al 31 de diciembre de 2020)</t>
  </si>
  <si>
    <t>PPTO 2019 
(PIA)</t>
  </si>
  <si>
    <t>Diferencia PIA (2019-2020)</t>
  </si>
  <si>
    <t>Variación % (2019-2020)</t>
  </si>
  <si>
    <t>(*) DEBE COINCIDIR CON LOS MONTOS ASIGNADOS EN LA GENERICA 3. BIENES Y SERVICIOS CONSIDERADAS EN EL PRESUPUESTO 2018 - 2019 - 2020</t>
  </si>
  <si>
    <t>EJECUCIÓN S/</t>
  </si>
  <si>
    <t>PPTO 2019 (AL 30/06)</t>
  </si>
  <si>
    <t>PPTO 2019 (PROYECCI{ON 31/12)</t>
  </si>
  <si>
    <t>(*) Una línea por cada año fiscal, consignado en monto presupuestado por cada año presupuestal</t>
  </si>
  <si>
    <t>PERSONA JURIDICA (RUC)</t>
  </si>
  <si>
    <t>PERSONA NATURAL (DNI)</t>
  </si>
  <si>
    <t xml:space="preserve">       OFICIALES DE CRED. EXTERNO</t>
  </si>
  <si>
    <t>MONEDA</t>
  </si>
  <si>
    <t>FECHA DE APERTURA</t>
  </si>
  <si>
    <t>CUENTA</t>
  </si>
  <si>
    <t>BANCO / INSTITUCIÓN FINANCIERA</t>
  </si>
  <si>
    <t>CUENTAS BANCARIAS</t>
  </si>
  <si>
    <t>ESPECIFICACIONES RECURSOS PUBLICOS</t>
  </si>
  <si>
    <t>AÑO FISCAL 2018</t>
  </si>
  <si>
    <t>AÑO FISCAL 2019 (*)</t>
  </si>
  <si>
    <t>ÍNDICE DE FORMATOS</t>
  </si>
  <si>
    <t>INDICADORES DE GESTIÓN SEGÚN OBJETIVOS ESTRATÉGICOS INSTITUCIONALES AL 2021</t>
  </si>
  <si>
    <t>FORMATO Nº 1:</t>
  </si>
  <si>
    <t>FORMATO Nº 2:</t>
  </si>
  <si>
    <t>FORMATO Nº 3:</t>
  </si>
  <si>
    <t>FORMATO Nº 4:</t>
  </si>
  <si>
    <t>FORMATO Nº 5:</t>
  </si>
  <si>
    <t>FORMATO Nº 6:</t>
  </si>
  <si>
    <t>FORMATO Nº 7:</t>
  </si>
  <si>
    <t>FORMATO Nº 8:</t>
  </si>
  <si>
    <t>FORMATO Nº 9:</t>
  </si>
  <si>
    <t>FORMATO Nº 10:</t>
  </si>
  <si>
    <t>FORMATO Nº 11:</t>
  </si>
  <si>
    <t>FORMATO Nº 12:</t>
  </si>
  <si>
    <t>FORMATO Nº 13:</t>
  </si>
  <si>
    <t>FORMATO Nº 14:</t>
  </si>
  <si>
    <t>FORMATO Nº 15:</t>
  </si>
  <si>
    <t>FORMATO Nº 16:</t>
  </si>
  <si>
    <t>FORMATO Nº 17:</t>
  </si>
  <si>
    <t>FORMATO Nº 18:</t>
  </si>
  <si>
    <t>INDICADORES INSTITUCIONALES</t>
  </si>
  <si>
    <t>DISTRIBUCIÓN DEL GASTO</t>
  </si>
  <si>
    <t>GASTOS DE PERSONAL</t>
  </si>
  <si>
    <t>GASTOS EN BIENES Y SERVICIOS</t>
  </si>
  <si>
    <t>PPTO 2018 (AL 31/12)</t>
  </si>
  <si>
    <t>FORMATO 02: DISTRIBUCIÓN DEL PRESUPUESTO POR CATEGORÍA PRESUPUESTAL 2019, 2020 Y PROYECTO 2021</t>
  </si>
  <si>
    <t>2020 (*)</t>
  </si>
  <si>
    <t>2021 (**)</t>
  </si>
  <si>
    <t>(*) Proyección al 31/12/2020</t>
  </si>
  <si>
    <t>(**) Proyecto 2021</t>
  </si>
  <si>
    <t>FORMATO 03: DISTRIBUCIÓN DEL PRESUPUESTO POR FUENTE DE FINANCIAMIENTO 2019, 2020 Y PROYECTO 2021</t>
  </si>
  <si>
    <t>FORMATO 04: DISTRIBUCIÓN DEL GASTO POR UNIDADES EJECUTORAS / ENTIDAD PÚBLICA Y FUENTES DE FINANCIAMIENTO - PROYECTO 2021</t>
  </si>
  <si>
    <t>FORMATO 05: DISTRIBUCIÓN DEL PRESUPUESTO POR PROGRAMA PRESUPUESTAL 2019, 2020 Y 2021</t>
  </si>
  <si>
    <t>FORMATO 06: PROGRAMAS SOCIALES PRIORIZADOS SEGÚN EL CICLO DE VIDA POR FUENTE DE FINANCIAMIENTO 2019, 2020 Y PROYECTO 2021</t>
  </si>
  <si>
    <t>DIferencia 
(2019-2020</t>
  </si>
  <si>
    <t>Proyecto 2021</t>
  </si>
  <si>
    <t>Estimado 2020 (**)</t>
  </si>
  <si>
    <t>DIferencia 
(2020-2021)</t>
  </si>
  <si>
    <t>(*) Al 30 de junio de 2020</t>
  </si>
  <si>
    <t>(**) Estimado al 31 de diciembre de 2020</t>
  </si>
  <si>
    <t>FORMATO 07: RESUMEN POR GRUPO GENÉRICO Y FUENTES DE FINANCIAMIENTO PROYECTO 2021</t>
  </si>
  <si>
    <t>GASTO CORRIENTE 2021</t>
  </si>
  <si>
    <t>GASTO CAPITAL 2021</t>
  </si>
  <si>
    <t>SERVICIO DE DEUDA 2021</t>
  </si>
  <si>
    <t>FORMATO 08: RESUMEN DE PRESUPUESTO POR FUNCIONES PIA 2019, 2020 Y PROYECTO 2021</t>
  </si>
  <si>
    <t>Var. % (2020-2021)</t>
  </si>
  <si>
    <t>2020 (JUNIO)</t>
  </si>
  <si>
    <t>PROYECCIÓN 2021 (JUNIO)</t>
  </si>
  <si>
    <t>FORMATO 09: COMPARATIVO DEL NÚMERO DE PLAZAS EN EL PRESUPUESTO  2020 Y PROYECTO 2021</t>
  </si>
  <si>
    <t>2020 (PIA)</t>
  </si>
  <si>
    <t>2021  (PROYECTO)</t>
  </si>
  <si>
    <t>FORMATO 12: ASIGNACIÓN DE BIENES Y SERVICIOS - COMPARATIVO PRESUPUESTO 2019, 2020 Y PROYECTO 2021</t>
  </si>
  <si>
    <t>PPTO 2019 (PIM)</t>
  </si>
  <si>
    <t>PPTO 2020 
(PIA)</t>
  </si>
  <si>
    <t>PPTO 2020
(PIM 30 JUNIO)</t>
  </si>
  <si>
    <t>PPTO 2021 (PROYECTO)</t>
  </si>
  <si>
    <t>Variación % (2020-2021)</t>
  </si>
  <si>
    <t>Diferencia PIA (2020-2021)</t>
  </si>
  <si>
    <t>FORMATO 13: CONTRATOS DE OBRAS SUSCRITOS EN LOS AÑOS 2019 Y 2020</t>
  </si>
  <si>
    <t>FORMATO 14: PRINCIPALES ADQUISICIONES DE BIENES Y SERVICIOS - PRESUPUESTO 2019, 2020 Y PROYECTO 2021</t>
  </si>
  <si>
    <t>FORMATO 15: DETALLE DE CONSULTORIAS PERSONAS JURÍDICAS Y NATURALES - PRESUPUESTO 2019 Y 2020</t>
  </si>
  <si>
    <t>FORMATO 16: TESORERIA - RESUMEN POR GRUPO GENERICO Y FUENTES DE FINANCIAMIENTO 2019 Y 2020</t>
  </si>
  <si>
    <t>(*) Saldo al 31 de Diciembre de 2019</t>
  </si>
  <si>
    <t>(**) Saldo al 30 de Junio de 2020</t>
  </si>
  <si>
    <t>FORMATO 17: NOMBRES E INGRESOS MENSUALES DEL PERSONAL CONTRATADO FUERA DEL PAP EN LOS AÑOS FISCALES 2019 Y 2020</t>
  </si>
  <si>
    <t>FORMATO 18: ALQUILER DE INMUEBLES EN LOS AÑOS FISCALES 2019 Y 2020</t>
  </si>
  <si>
    <t>(*) = Al 30 de junio de 2020</t>
  </si>
  <si>
    <t>FORMATO 11: INGRESOS MENSUALES POR PERIODO DEL PERSONAL ACTIVO -  COMPARATIVO PRESUPUESTO 2019, 2020 Y PROYECTO 2021</t>
  </si>
  <si>
    <t>INGRESOS PERSONAL PRESUPUESTO 2020</t>
  </si>
  <si>
    <t>PROYECTO 2021</t>
  </si>
  <si>
    <t>DIFERENCIA 
(2019 -2020)</t>
  </si>
  <si>
    <t>DISTRIBUCIÓN DEL PRESUPUESTO POR CATEGORÍA PRESUPUESTAL 2019, 2020 Y PROYECTO 2021</t>
  </si>
  <si>
    <t>DISTRIBUCIÓN DEL PRESUPUESTO POR FUENTE DE FINANCIAMIENTO 2019, 2020 Y PROYECTO 2021</t>
  </si>
  <si>
    <t>DISTRIBUCIÓN DEL GASTO POR UNIDADES EJECUTORAS / ENTIDAD PÚBLICA Y FUENTES DE FINANCIAMIENTO - PROYECTO 2021</t>
  </si>
  <si>
    <t>DISTRIBUCIÓN DEL PRESUPUESTO POR PROGRAMA PRESUPUESTAL 2019, 2020 Y 2021</t>
  </si>
  <si>
    <t>PROGRAMAS SOCIALES PRIORIZADOS SEGÚN EL CICLO DE VIDA POR FUENTE DE FINANCIAMIENTO 2019, 2020 Y PROYECTO 2021</t>
  </si>
  <si>
    <t>RESUMEN POR GRUPO GENÉRICO Y FUENTES DE FINANCIAMIENTO PROYECTO 2021</t>
  </si>
  <si>
    <t>RESUMEN DE PRESUPUESTO POR FUNCIONES PIA 2019, 2020 Y PROYECTO 2021</t>
  </si>
  <si>
    <t>COMPARATIVO DEL NÚMERO DE PLAZAS EN EL PRESUPUESTO 2019, 2020 Y PROYECTO 2021</t>
  </si>
  <si>
    <t>INFORMACIÓN DE REMUNERACIONES Y NÚMERO DE PLAZAS - PRESUPUESTO 2019, 2020 Y PROYECTO 2021</t>
  </si>
  <si>
    <t>INGRESOS MENSUALES POR PERIODO DEL PERSONAL ACTIVO -  COMPARATIVO PRESUPUESTO 2019, 2020 Y PROYECTO 2021</t>
  </si>
  <si>
    <t>ASIGNACIÓN DE BIENES Y SERVICIOS - COMPARATIVO PRESUPUESTO 2019, 2020 Y PROYECTO 2021</t>
  </si>
  <si>
    <t>CONTRATOS DE OBRAS SUSCRITOS EN LOS AÑOS 2019 Y 2020</t>
  </si>
  <si>
    <t>PRINCIPALES ADQUISICIONES DE BIENES Y SERVICIOS - PRESUPUESTO 2019, 2020 Y PROYECTO 2021</t>
  </si>
  <si>
    <t>DETALLE DE CONSULTORIAS PERSONAS JURÍDICAS Y NATURALES - PRESUPUESTO 2019, 2020 Y PROYECTO 2021</t>
  </si>
  <si>
    <t>TESORERIA - RESUMEN POR GRUPO GENERICO Y FUENTES DE FINANCIAMIENTO 2019 Y 2020</t>
  </si>
  <si>
    <t>NOMBRES E INGRESOS MENSUALES DEL PERSONAL CONTRATADO FUERA DEL PAP EN LOS AÑOS FISCALES 2019 Y 2020</t>
  </si>
  <si>
    <t>ALQUILER DE INMUEBLES EN LOS AÑOS FISCALES 2019 Y 2020</t>
  </si>
  <si>
    <t>001-931: REGION TACNA-SEDE CENTRAL</t>
  </si>
  <si>
    <t>002-1210: REGION TACNA - PROY. ESP. RECURSOS HIDRICOS TACNA</t>
  </si>
  <si>
    <t>100-932: REGION TACNA-AGRICULTURA</t>
  </si>
  <si>
    <t>200-933: REGION TACNA-TRANSPORTES</t>
  </si>
  <si>
    <t>300-934: REGION TACNA-EDUCACION</t>
  </si>
  <si>
    <t>301-1464: GOB. REG. DE TACNA - UGEL TACNA</t>
  </si>
  <si>
    <t>400-935: REGION TACNA-SALUD</t>
  </si>
  <si>
    <t>401-970: REGION TACNA-HOSPITAL DE APOYO HIPOLITO UNANUE</t>
  </si>
  <si>
    <t>402-1622: GOB. REG. DE TACNA - RED DE SALUD TACNA</t>
  </si>
  <si>
    <t>Pliego 460: GOBIERNO REGIONAL DEL DEPARTAMENTO DE TACNA</t>
  </si>
  <si>
    <t>0042: Aprovechamiento de los Recursos Hidricos para Uso Agrario</t>
  </si>
  <si>
    <t>0046: Acceso y Uso de la Electrificación Rural</t>
  </si>
  <si>
    <t>0051: Prevencion y Tratamiento del Consumo de Drogas</t>
  </si>
  <si>
    <t>0057: Conservación de la Diversidad Biologica y Aprovechamiento Sostenible de los Recursos Naturales en Area Natural Protegida</t>
  </si>
  <si>
    <t>0068: Reducción de Vulnerabilidad y Atención de Emergencia por Desastre</t>
  </si>
  <si>
    <t>0080: Lucha Contra la Violencia Familiar</t>
  </si>
  <si>
    <t>0082: Programa Nacional de Saneamiento Urbano</t>
  </si>
  <si>
    <t>0083: Programa Nacional de Saneamiento Rural</t>
  </si>
  <si>
    <t>0090: Logros de Aprendizaje de Estudiantes de la Educación Basica Regular</t>
  </si>
  <si>
    <t>0091: Incremento en el Acceso de la Población de 3 a 16 años a los Servicios Educativos Publicos de la Educación Basica Regular</t>
  </si>
  <si>
    <t>0094: Ordenamiento y Desarrollo de la Acuicultura</t>
  </si>
  <si>
    <t>0101: Incremento de la Practica de Actividades Fisicas, Deportivas y Recreativas en la Población Peruana</t>
  </si>
  <si>
    <t xml:space="preserve">0103: Fortalecimiento de las Condiciones Laborales </t>
  </si>
  <si>
    <t>0104: Reducción de la Mortalidad por Emergencia y Urgencias Medicas</t>
  </si>
  <si>
    <t>0106: Inclusión de Niños, Niñas y Jovenes con Discapacidad en la Educación Basica y Tecnico Productiva</t>
  </si>
  <si>
    <t>0107: Mejora de la Formación en Carreras Docentes en Institutos de Educacion Superior no Universitaria</t>
  </si>
  <si>
    <t>0117: Atención Oportuna de Niñas, Niños y Adolescentes en Presento Estado de Abandono</t>
  </si>
  <si>
    <t>0121: Mejora de la Articulación de Pequeños Productores al Mercado</t>
  </si>
  <si>
    <t>0126: Formalización Minera de la Pequeña Minera y Mineria Artesanal</t>
  </si>
  <si>
    <t>0127: Mejora de la Competitividad de los Destinos Turisticos</t>
  </si>
  <si>
    <t>0129: Prevencion y Manejo de Condiciones Secundarias de Salud en Personas con Discapacidad</t>
  </si>
  <si>
    <t>0131: Control y Prevencion en Salud Mental</t>
  </si>
  <si>
    <t xml:space="preserve">0138: Reduccion de Costo,Tiempo e Inseguridad en el Sistema de Transporte </t>
  </si>
  <si>
    <t>0142: Acceso de Personas Adultas Mayores a Servicios Especializados</t>
  </si>
  <si>
    <t>0144: Conservación y Uso Sostenible de Ecosistemas para la Provisión de Servicios Ecosistemicos</t>
  </si>
  <si>
    <t>SEDE-CENTRAL -00931</t>
  </si>
  <si>
    <t>SALDO 2019 (*)</t>
  </si>
  <si>
    <t>SALDO 2020 (**)</t>
  </si>
  <si>
    <t>Sede-Central  00931</t>
  </si>
  <si>
    <t>BANCO DE LA NACION</t>
  </si>
  <si>
    <t>151-072828</t>
  </si>
  <si>
    <t>¨2005</t>
  </si>
  <si>
    <t>151-018548</t>
  </si>
  <si>
    <t>¨2001</t>
  </si>
  <si>
    <t>151-026958</t>
  </si>
  <si>
    <t>BANCO DE LA NACION-CUT</t>
  </si>
  <si>
    <t>¨2013</t>
  </si>
  <si>
    <t>¨2015</t>
  </si>
  <si>
    <t>BANCO DE  LA NACION-CUT</t>
  </si>
  <si>
    <t>¨2017</t>
  </si>
  <si>
    <t>BANCO DE  LA NACION</t>
  </si>
  <si>
    <t>151-074081</t>
  </si>
  <si>
    <t>¨2007</t>
  </si>
  <si>
    <t>¨2009</t>
  </si>
  <si>
    <t>S/</t>
  </si>
  <si>
    <t xml:space="preserve">    - CANON  Y  SOBRECANON</t>
  </si>
  <si>
    <t>151-074073</t>
  </si>
  <si>
    <t xml:space="preserve">    - OTROS (ESPECIFIQUE)   OTROS D Y T.</t>
  </si>
  <si>
    <t>151-008453</t>
  </si>
  <si>
    <t>¨1999</t>
  </si>
  <si>
    <t xml:space="preserve">                                                                 GARANTIAS</t>
  </si>
  <si>
    <t>151-170668</t>
  </si>
  <si>
    <t>¨2018</t>
  </si>
  <si>
    <t xml:space="preserve">                                                                 SENT,JUDICIALES</t>
  </si>
  <si>
    <t>151-025749</t>
  </si>
  <si>
    <t>FUNCIONARIOS ELEGIDOS POR ELECCION POLITICA</t>
  </si>
  <si>
    <t>PERSONAL ADMINISTRATIVO NOMBRADO (REGIMEN PUBLICO)</t>
  </si>
  <si>
    <t>PERSONAL CON CONTRATO A PLAZO FIJO (REGIMEN LABORAL PUBLICO)</t>
  </si>
  <si>
    <t>PERSONAL DE CONFIANZA (RÉGIMEN LABORAL PÚBLICO)</t>
  </si>
  <si>
    <t>ASIGNACION A FONDOS PARA PERSONAL</t>
  </si>
  <si>
    <t>PERSONAL NOMBRADO</t>
  </si>
  <si>
    <t>PERSONAL CONTRATADO</t>
  </si>
  <si>
    <t>ASIGNACIONES Y BONIFICACIONES PARA EL PERSONAL DEL MAGISTERIO</t>
  </si>
  <si>
    <t>PALMAS MAGISTERIALES</t>
  </si>
  <si>
    <t>PERSONAL AUXILIAR DE EDUCACION</t>
  </si>
  <si>
    <t>OTRAS RETRIBUCIONES Y COMPLEMENTOS</t>
  </si>
  <si>
    <t>PERSONAL SERUMS</t>
  </si>
  <si>
    <t>GUARDIAS HOSPITALARIAS</t>
  </si>
  <si>
    <t xml:space="preserve">BONIFICACIONES O ENTREGAS ECONOMICAS AL PUESTO DE PROFESIONALES DE </t>
  </si>
  <si>
    <t xml:space="preserve">BONIFICACIONES O ENTREGAS  ECONÓMICAS AL PUESTO DE NO PROFESIONALES </t>
  </si>
  <si>
    <t>BONIFICACIÓN EXTRAORDINARIA POR EMERGENCIA SANITARIA</t>
  </si>
  <si>
    <t>AGUINALDOS</t>
  </si>
  <si>
    <t>BONIFICACION POR ESCOLARIDAD</t>
  </si>
  <si>
    <t>COMPENSACION POR TIEMPO DE SERVICIOS (CTS)</t>
  </si>
  <si>
    <t>ASIGNACION POR CUMPLIR 25 O 30 AÑOS</t>
  </si>
  <si>
    <t>COMPENSACION VACACIONAL (VACACIONES TRUNCAS)</t>
  </si>
  <si>
    <t>OTROS GASTOS DE PERSONAL</t>
  </si>
  <si>
    <t>OTRAS OCASIONALES</t>
  </si>
  <si>
    <t>DIETAS DE REGIDORES Y CONSEJEROS</t>
  </si>
  <si>
    <t>UNIFORME PERSONAL ADMINISTRATIVO</t>
  </si>
  <si>
    <t>APORTES A LOS FONDOS DE PENSIONES</t>
  </si>
  <si>
    <t>CONTRIBUCIONES A ESSALUD</t>
  </si>
  <si>
    <t>OTRAS CONTRIBUCIONES DEL EMPLEADOR</t>
  </si>
  <si>
    <t>18 Saneamiento</t>
  </si>
  <si>
    <t>Peñaloza Anara Eloyna Lucia</t>
  </si>
  <si>
    <t>Sede Central</t>
  </si>
  <si>
    <t>Begazo Salas de Tasaico Leyla</t>
  </si>
  <si>
    <t>Calizaya Taquila Andrea</t>
  </si>
  <si>
    <t>Acosta Pinto Cictor Alberto</t>
  </si>
  <si>
    <t>Begazo de Bedoya Vda de Card</t>
  </si>
  <si>
    <t>Hurtado Vda de Gil Nora Iris</t>
  </si>
  <si>
    <t>Rondinel Cornejo Victor Hugo</t>
  </si>
  <si>
    <t>Vasquez de Farfan Carmen</t>
  </si>
  <si>
    <t>Cerezo Condori Margarita</t>
  </si>
  <si>
    <t>EJECUCIÓN 2019</t>
  </si>
  <si>
    <t>EJECUCIÓN 2020 (*)</t>
  </si>
  <si>
    <t>04406159</t>
  </si>
  <si>
    <t>02557647</t>
  </si>
  <si>
    <t>30860907</t>
  </si>
  <si>
    <t>00669478</t>
  </si>
  <si>
    <t>00416886</t>
  </si>
  <si>
    <t>07912462</t>
  </si>
  <si>
    <t>04638574</t>
  </si>
  <si>
    <t>00408987</t>
  </si>
  <si>
    <t>00481622</t>
  </si>
  <si>
    <t>Gobierno Regional de Tacna</t>
  </si>
  <si>
    <t>propio</t>
  </si>
  <si>
    <t>F-2</t>
  </si>
  <si>
    <t>F-3</t>
  </si>
  <si>
    <t>F-4</t>
  </si>
  <si>
    <t>F-5</t>
  </si>
  <si>
    <t>F-6</t>
  </si>
  <si>
    <t>F-7</t>
  </si>
  <si>
    <t>SPB</t>
  </si>
  <si>
    <t>SPC</t>
  </si>
  <si>
    <t>SPD</t>
  </si>
  <si>
    <t>STB</t>
  </si>
  <si>
    <t>STC</t>
  </si>
  <si>
    <t>CAS PROFESIONAL</t>
  </si>
  <si>
    <t>CAS TECNICO</t>
  </si>
  <si>
    <t>CAS AUXILIAR</t>
  </si>
  <si>
    <t>PRACTICANTES PROFESIONALES</t>
  </si>
  <si>
    <t>PRACTICANTES PRE PROFESIONALES</t>
  </si>
  <si>
    <t>EMP PROYECTOS DE INVERSION</t>
  </si>
  <si>
    <t>Supervisión de la obra Canal de Conducción Vilachaullani Calachaca Chuapalca del proyecto Mejoramiento y Ampliación de la Provisión de agua para desarrollo agricola en el Valle Tacna - Vilavilani II Fase I</t>
  </si>
  <si>
    <t>SERVICIO DE CONSULTORIA PARA LA SUPERVISION DE LA OBRA MEJORAMIENTO DEL SERVICIO DE ATENCION DEL CENTRO ASISTENCIAL RESIDENCIAL DEL ADULTO MAYOR SAN PEDRO, TACNA - TACNA</t>
  </si>
  <si>
    <t>SERVICIO DE CONSULTORIA PARA LA SUPERVISION DE LA OBRA MEJORAMIENTO DEL SERVICIO EDUCATIVO EN LA I.E. 42223 MANUEL MENDIBURU EN EL DISTRITO DE ALTO DE LA ALIANZA - TACNA - TACNA</t>
  </si>
  <si>
    <t>ELABORACION DE EXPEDIENTE TECNICO DEL PROYECTO: CREACION DEL SISTEMA DE ELECTRIFICACION RURAL PARA LAS LOCALIDADES, DE LA CUENCA DEL RIO MAURE DE LA PROVINCIA DE TARATA - REGION DE TACNA</t>
  </si>
  <si>
    <t>ELABORACIÓN DE EXPEDIENTE TÉCNICO</t>
  </si>
  <si>
    <t>ELECTRIFICACIÓN</t>
  </si>
  <si>
    <t>SERVICIO DE CONSULTORIA PARA LA SUPERVISION DE LA OBRA MEJORAMIENTO DE LOS SERVICIOS EDUCATIVOS DE LA I.E. MANUEL A. ODRIA DISTRITO DE CIUDAD NUEVA - TACNA</t>
  </si>
  <si>
    <t>10200262854 Y 20601790271</t>
  </si>
  <si>
    <t>CONSULTORÍA</t>
  </si>
  <si>
    <t>SUPERVICIÓN DE EJECUCIÓN DE OBRA-RECEPCIÓN DE OBRA-LIQUIDACIÓN DE CONTRATO DE OBRA.</t>
  </si>
  <si>
    <t>SUPERVISION DE OBRA AMPLIACION DE LA INFRAESTRUCTURA Y EQUIPAMIENTO DE LA I.E. DR. JOSE ANTONIO ENCINAS FRANCO EN PROMUVI II ETAPA PAMPAS DE VIÑANI, DISTRITO CORONEL GREGORIO ALBARRACIN LANCHIPA -TACNA - PRIMERA ETAPA</t>
  </si>
  <si>
    <t>SUPERVISIÓN</t>
  </si>
  <si>
    <t>SUPERVISION DE LA EJECUCION DE LA OBRA DENOMINADO ESTUDIO DEFINITIVO DE INGENIERIA DEL PUENTE SALADO DEL PI MEJORAMIENTO DE LA CARRETERA  TA 109 TRAMO TICACO - CANDARAVE - TACNA</t>
  </si>
  <si>
    <t>SERVICIO DE CONSULTORIA PARA LA SUPERVISIÓN DE LA OBRA CREACION DEL CENTRO DE ATENCION INTEGRAL A POBLACIONES VULNERABLES AFECTADAS POR VIOLENCIA FAMILIAR EN EL DEPARTAMENTO DE TACNA</t>
  </si>
  <si>
    <t>SERVICIO DE CONSULTORIA DE OBRA PARA LA SUPERVISION DE LA OBRA REUBICACION TEMPORAL Y DEFINITIVA DE LA DIRECCION REGIONAL SECTORIAL DE SALUD TACNA DEL PROYECTO MEJORAMIENTO DE LOS SERVICIOS DE SALUD DEL HOSPITAL HIPOLITO UNANUE DE TACNA - TACNA - TACNA</t>
  </si>
  <si>
    <t>SUPERVISION DE LA OBRA: MEJORAMIENTO DEL CANAL CHIQUITOMA CALLERACO - CENTRO POBLADO TOTORA CANDARAVE</t>
  </si>
  <si>
    <t>Adquisición de Material Granular para subbase y base tipo B, para el mantenimiento de la trocha carrozable Emp.TA 644 Asoc.Vivienda 12 de mayo,Asoc. Prod. Flor de primavera Emp. TA 642,Distrito de la Yarada los Palos -Region de Tacna.</t>
  </si>
  <si>
    <t>SIE-SIE-19-2019-GOB.REG.TACNA-1</t>
  </si>
  <si>
    <t>19-2019</t>
  </si>
  <si>
    <t>culminado</t>
  </si>
  <si>
    <t>ADQUISICIÓN DE DUROMETROS PARA EL LABORATORIO DE LA IESTP FRANCISCO DE PAULA GONZALES VIGIL DISTRITO DE ALTO DE LA ALIANZA, PROVINCIA DE TACNA, DEPARTAMENTO DE TACNA</t>
  </si>
  <si>
    <t>AS-SM-29-2019-GOB.REG.TACNA-1</t>
  </si>
  <si>
    <t>29-2019</t>
  </si>
  <si>
    <t>41,740.00</t>
  </si>
  <si>
    <t>ADQUISICIÓN DE SUMINISTRO CONCRETO PRE MEZCLADO F'C'= 210 KG/CM2 , PARA LA CONSTRUCCIÓN  DE LA OBRA: CREACIÓN DE LOS SERVICIOS POLICIALES DE LA COMISARIA PNP TIPO C EN EL CONO NORTE DEL DISTRITO DE CIUDAD NUEVA - TACNA -TACNA.</t>
  </si>
  <si>
    <t>SIE-SIE-18-2019-GOB.REG.TACNA-1</t>
  </si>
  <si>
    <t>18-2019</t>
  </si>
  <si>
    <t>ADQUISICIÓN DE EQUIPO PARA ALMACENAMIENTO DEL SISTEMA DE INFORMACIÓN TERRITORIAL: SERVIDOR BLADE, PARA EL PROYECTO MEJORAMIENTO DE LOS SERVICIOS DE GESTIÓN TERRITORIAL DEL DEPARTAMENTO DE TACNA</t>
  </si>
  <si>
    <t>LP-SM-10-2019-GOB.REG.TACNA-1</t>
  </si>
  <si>
    <t>10-2019'</t>
  </si>
  <si>
    <t>723,922.31</t>
  </si>
  <si>
    <t>ADQUISICION DE 01 CAMIONETA DE DOBLE CABINA PARA LA DIRECCION REGIONAL DE TRABAJO Y PROMOCION DEL EMPLEO</t>
  </si>
  <si>
    <t>AS-SM-23-2019-GOB.REG.TACNA-2</t>
  </si>
  <si>
    <t>23-2019</t>
  </si>
  <si>
    <t>147,176.50</t>
  </si>
  <si>
    <t>ADQUISICION DE FIERRO CORRUGADO Y ALAMBRE PARA LA OBRA CREACION DE LOS SERVICIOS POLICIALES DE LA COMISARIA PNP TIPO C EN EL CONO NORTE DEL DISTRITO DE CIUDAD NUEVA - TACNA - TACNA</t>
  </si>
  <si>
    <t>SIE-SIE-16-2019-GOB.REG.TACNA-1</t>
  </si>
  <si>
    <t>16-2019</t>
  </si>
  <si>
    <t>ADQUISICION DE CEMENTO PORTLAND PARA LA OBRA CREACION DE LOS SERVICIOS POLICIALES DE LA COMISARIA PNP TIPO C EN EL COMO NORTE DEL DISTRITO DE CIUDAD NUEVA - TACNA - TACNA</t>
  </si>
  <si>
    <t>SIE-SIE-17-2019-GOB.REG.TACNA-1</t>
  </si>
  <si>
    <t>17-2019</t>
  </si>
  <si>
    <t>ADQUISICIÓN DE UNIFORME INSTITUCIONAL PARA EL PERSONAL NOMBRADO DEL GOBIERNO REGIONAL DE TACNA</t>
  </si>
  <si>
    <t>AS-SM-24-2019-GOB.REG.TACNA-1</t>
  </si>
  <si>
    <t>24-2019</t>
  </si>
  <si>
    <t>ADQUISICION DE SISTEMA AEREO NO TRIPULADO (DRONE) PARA EL PROYECTO MEJORAMIENTO DE LOS SERVICIOS DE GESTION TERRITORIAL DEL DEPARTAMENTO DE TACNA</t>
  </si>
  <si>
    <t>AS-SM-15-2019-GOB.REG.TACNA-3</t>
  </si>
  <si>
    <t>15-2019</t>
  </si>
  <si>
    <t>225,870.68</t>
  </si>
  <si>
    <t>AS-SM-23-2019-GOB.REG.TACNA-1</t>
  </si>
  <si>
    <t>ADQUISICIÓN DE AGREGADOS PARA LA CONSTRUCCIÓN DE LA OBRA: CREACIÓN DE LOS SERVICIOS POLICIALES DE LA COMISARIA PNP TIPO C EN EL CONO NORTE DEL DISTRITO DE CIUDAD NUEVA - TACNA</t>
  </si>
  <si>
    <t>SIE-SIE-15-2019-GOB.REG.TACNA-1</t>
  </si>
  <si>
    <t>53.264,00</t>
  </si>
  <si>
    <t>ADQUISICIÓN DE LADRILLOS DE DIFERENTES MEDIDAS PARA LA OBRA CREACIÓN DE LOS SERVICIOS POLICIALES DE LA COMISARIA PNP TIPO C CONO NORTE DEL DISTRITO DE CIUDAD NUEVA - TACNA</t>
  </si>
  <si>
    <t>AS-SM-21-2019-GOB.REG.TACNA-1</t>
  </si>
  <si>
    <t>21-2019</t>
  </si>
  <si>
    <t>101.229.23</t>
  </si>
  <si>
    <t>ADQUISICION DE CAMIONETA PICK UP DOBLE CABINA 4X4 PARA EL PROYECTO MEJORAMIENTO DE LOS SERVICIOS DE GESTION TERRITORIAL DEL DEPARTAMENTO DE TACNA</t>
  </si>
  <si>
    <t>AS-SM-22-2019-GOB.REG.TACNA-1</t>
  </si>
  <si>
    <t>22-2019</t>
  </si>
  <si>
    <t>ADQUISICIÓN DE MUEBLES PARA OFICINA PARA LA OBRA CONSTRUCCIÓN Y EQUIPAMIENTO DE LA UNIDAD DE GESTIÓN EDUCATIVA LOCAL TARATA, DISTRITO DE TARATA - TARATA - TACNA</t>
  </si>
  <si>
    <t>AS-SM-20-2019-GOB.REG.TACNA-1</t>
  </si>
  <si>
    <t>20-2019</t>
  </si>
  <si>
    <t>ADQUISICION DE UNIDAD MOVIL PARA EL PROYECTO MEJORAMIENTO DEL SERVICIO DE PROMOCION, PREVENCION Y CONTROL DE ANEMIA EN NIÑOS MENORES DE 5 AÑOS Y MADRES GESTANTES DE LA REGION TACNA</t>
  </si>
  <si>
    <t>AS-SM-19-2019-GOB.REG.TACNA-1</t>
  </si>
  <si>
    <t>AS-SM-15-2019-GOB.REG.TACNA-2</t>
  </si>
  <si>
    <t>ADQUISICIÓN E INSTALACIÓN DE MAMPARAS,PUERTAS Y VENTANAS DE VIDRIO PARA LA OBRA CONSTRUCCIÓN Y EQUIPAMIENTO DE LA UNIDAD DE GESTION EDUCATIVA LOCAL TARATA, DISTRITO DE TARATA - TARATA - TACNA</t>
  </si>
  <si>
    <t>AS-SM-18-2019-GOB.REG.TACNA-1</t>
  </si>
  <si>
    <t>ADQUISICIÓN E INSTALACIÓN DE FALSO CIELO RASO Y TABIQUERIA DE DRYWALL PARA LA OBRA CONSTRUCCIÓN Y EQUIPAMIENTO DE LA UNIDAD DE GESTIÓN EDUCATIVA LOCAL TARATA, DISTRITO DE TARATA - TARATA - TACNA</t>
  </si>
  <si>
    <t>AS-SM-17-2019-GOB.REG.TACNA-1</t>
  </si>
  <si>
    <t>AS-SM-15-2019-GOB.REG.TACNA-1</t>
  </si>
  <si>
    <t>SUMINISTRO DE CEMENTO PORTLAND PUZOLANICO TIPO IP DE 42.5 Kg, PARA LA OBRA CONSTRUCCION Y EQUIPAMIENTO DE LA UNIDAD DE GESTION EDUCATIVA LOCAL TARATA - TARATA - TACNA</t>
  </si>
  <si>
    <t>DIRECTA-PROC-5-2019-GOB.REG.TACNA-1</t>
  </si>
  <si>
    <t>05-2019</t>
  </si>
  <si>
    <t>ADQUISICION DE GEOMEMBRANA Y GEOTEXTIL (INCLUYE MONTAJE E INSTALACION) PARA LA EJECUCION DE LA ESTRUCTURA DEL RESERVORIO EN LA OBRA MEJORAMIENTO DEL SERVICIO DE AGUA DE RIEGO MEDIANTE LA CONSTRUCCION DEL RESERVORIO SIVIBAYA DE LA C.R. CHALLAGUAYA EN EL DISTRITO DE TICACO, PROVINCIA TARATA - TACNA</t>
  </si>
  <si>
    <t>AS-SM-11-2019-GOB.REG.TACNA-3</t>
  </si>
  <si>
    <t>11-2019</t>
  </si>
  <si>
    <t>AS-SM-11-2019-GOB.REG.TACNA-2</t>
  </si>
  <si>
    <t>SUMINISTRO DE LADRILLO DE DIFERENTES MEDIDAS PARA LA OBRA CONSTRUCCION Y EQUIPAMIENTO DE LA UNIDAD DE GESTION EDUCATIVA LOCAL TARATA, DIST. DE TARATA - TARATA - TACNA</t>
  </si>
  <si>
    <t>AS-SM-8-2019-GOB.REG.TACNA-2</t>
  </si>
  <si>
    <t>08-2019</t>
  </si>
  <si>
    <t>AS-SM-11-2019-GOB.REG.TACNA-1</t>
  </si>
  <si>
    <t>399,069.53</t>
  </si>
  <si>
    <t>Adquisicion de Motocicletas para el Proyecto: Fortalecimiento de la Cadena Productiva de la Cebolla en la Provincia de Tacna y Jorge Basadre, Región Tacna</t>
  </si>
  <si>
    <t>AS-SM-9-2019-GOB.REG.TACNA-2</t>
  </si>
  <si>
    <t>09-2019</t>
  </si>
  <si>
    <t>65,905.50</t>
  </si>
  <si>
    <t>SUMINISTRO DE MADERA TORNILLO Y TRIPLAY DE DIFERENTES MEDIDAS PARA LA OBRA CONSTRUCCION Y EQUIPAMIENTO DE LA UNIDAD DE GESTION EDUCATIVA LOCAL TARATA, DIST. DE TARATA - TARATA - TACNA</t>
  </si>
  <si>
    <t>AS-SM-10-2019-GOB.REG.TACNA-1</t>
  </si>
  <si>
    <t>10-2019</t>
  </si>
  <si>
    <t>llanos (2052784158)
tablesur(2037071668)</t>
  </si>
  <si>
    <t>llanos (09/07/2019)
tablesur (01/07/2019)</t>
  </si>
  <si>
    <t>SUMINISTRO DE COMBUSTIBLE DIESEL B5 S-50 PARA LA OFICINA DE EQUIPO MECANICO</t>
  </si>
  <si>
    <t>SIE-SIE-14-2019-GOB.REG.TACNA-1</t>
  </si>
  <si>
    <t>14-2019</t>
  </si>
  <si>
    <t>AS-SM-8-2019-GOB.REG.TACNA-1</t>
  </si>
  <si>
    <t>76,580.87</t>
  </si>
  <si>
    <t>AS-SM-9-2019-GOB.REG.TACNA-1</t>
  </si>
  <si>
    <t>SUMINISTRO DE FIERRO CORRUGADO PARA LA OBRA CONSTRUCCION Y EQUIPAMIENTO DE LA UNIDAD DE GESTION EDUCATIVA LOCAL TARATA, DIST. DE TARATA - TARATA - TACNA</t>
  </si>
  <si>
    <t>SIE-SIE-13-2019-GOB.REG.TACNA-1</t>
  </si>
  <si>
    <t>13-2019</t>
  </si>
  <si>
    <t>SUMINISTRO DE CEMENTO PORTLAND TIPO IP X 42.5 Kg, PARA LA OBRA CONSTRUCCION Y EQUIPAMIENTO DE LA UNIDAD DE GESTION EDUCATIVA LOCAL TARATA, DIST. DE TARATA - TARATA - TACNA</t>
  </si>
  <si>
    <t>SIE-SIE-12-2019-GOB.REG.TACNA-1</t>
  </si>
  <si>
    <t>12-2019</t>
  </si>
  <si>
    <t>ADQUISICIÓN DE TELA CASIMIR PARA UNIFORME INSTITUCIONAL DEL GOBIERNO REGIONAL DE TACNA</t>
  </si>
  <si>
    <t>COMPRE-SM-2-2019-GOB.REG.TACNA-1</t>
  </si>
  <si>
    <t>02-2019</t>
  </si>
  <si>
    <t>SUMINISTRO DE LADRILLOS DE ARCILLA DE DIFERENTES MEDIDAS PARA LA OBRA: MEJORAMIENTO DE LOS SERVICIOS EDUCATIVOS EN LA INSTITUCION EDUCATIVA Nro 462- PROMUVI VIÑANI II, DISTRITO GREGORIO ALBARRCIN, PROVINCIA DE TACNA, TACNA</t>
  </si>
  <si>
    <t>AS-SM-5-2019-GOB.REG.TACNA-1</t>
  </si>
  <si>
    <t>47,054.00</t>
  </si>
  <si>
    <t>ADQUISICION DE LADRILLOS PARA LA OBRA MEJORAMIENTO DEL SERVICIO EDUCATIVO EN LA I.E.I. Nro 468 EN LA ASOCIACION DE VIVIENDA LOS LIBERTADORES EN EL DISTRITO CORONEL GREGORIO ALBARRACIN LANCHIPA, PROVINCIA DE TACNA - TACNA</t>
  </si>
  <si>
    <t>AS-SM-6-2019-GOB.REG.TACNA-1</t>
  </si>
  <si>
    <t>06-2019</t>
  </si>
  <si>
    <t>89,820.19</t>
  </si>
  <si>
    <t>ADQUISICION DE MADERA TORNILLO PARA LA OBRA MEJORAMIENTO DEL SERVICIO EDUCATIVO EN LA I.E.I. Nro 468 EN LA ASOCIACION DE VIVIENDA LOS LIBERTADORES EN EL DISTRITO CORONEL GREGORIO ALBARRACIN LANCHIPA, PROVINCIA DE TACNA - TACNA</t>
  </si>
  <si>
    <t>AS-SM-7-2019-GOB.REG.TACNA-1</t>
  </si>
  <si>
    <t>07-2019</t>
  </si>
  <si>
    <t>0150: Incremento en el Acceso de la Población a los Servicio Educativos Publicos de la Educación Basica</t>
  </si>
  <si>
    <t>1002: Productos Especificos para Reduccion de la Violencia contra la Mujer</t>
  </si>
  <si>
    <t>EJECUCION DE LA OBRA DENOMINADO ESTUDIO DEFINITIVO DE INGENIERIA DEL PUENTE SALADO DEL PI MEJORAMIENTO DE LA CARRETERA  TA 109 TRAMO TICACO - CANDARAVE - TACNA</t>
  </si>
  <si>
    <t>LICITACION  PUBLICA</t>
  </si>
  <si>
    <t>CONTRATA</t>
  </si>
  <si>
    <t>AS-025-2019-GRT-1 CONV. (LP-SM-1-2019-GOB.REG.TACNA-1)</t>
  </si>
  <si>
    <t>11,518,700.19</t>
  </si>
  <si>
    <t>JAST SRL - .RUC. 20133176404</t>
  </si>
  <si>
    <t>300 DC</t>
  </si>
  <si>
    <t>NO APLICA</t>
  </si>
  <si>
    <t>EJECUCIÓN DE LA OBRA: MEJORAMIENTO Y AMPLIACIÓN DE LA PROVISIÓN DE AGUA PARA EL DESARROLLO AGRÍCOLA EN EL VALLE DE TACNA - VILAVILANI II -FASE I¿ META: ¿CANAL DE CONDUCCIÓN VILACHAULLANI-CALACHACA-CHUAPALCA</t>
  </si>
  <si>
    <t>LP-SM-2-2019-GOB.REG.TACNA-1</t>
  </si>
  <si>
    <t>109,062,612.01</t>
  </si>
  <si>
    <t>CONSORCIO AGUA MANANTIAL - RUC. 20605620389</t>
  </si>
  <si>
    <t>730 DC.</t>
  </si>
  <si>
    <t>EJECUCION DE OBRA MEJORAMIENTO DEL SERVICIO DE ATENCION DEL CENTRO ASISTENCIAL DEL ADULTO MAYOR SAN PEDRO, EL DISTRITO DE TACNA - TACNA</t>
  </si>
  <si>
    <t>LP-SM-3-2019-GOB.REG.TACNA-1</t>
  </si>
  <si>
    <t>6,775,020.26</t>
  </si>
  <si>
    <t>CONSORCIO - SAN PEDRO - SIN RUC</t>
  </si>
  <si>
    <t>210 DC(+90 COVID)</t>
  </si>
  <si>
    <t>EJECUCION DE OBRA MEJORAMIENTO DEL SERVICIO EDUCATIVO EN LA I.E. 42223 MANUEL MENDIBURU EN EL DISTIRTO DE ALTO DE LA ALIANZA - PROVINCIA DE TACNA - TACNA</t>
  </si>
  <si>
    <t>LP-SM-4-2019-GOB.REG.TACNA-1</t>
  </si>
  <si>
    <t>8,783,808.91</t>
  </si>
  <si>
    <t>CONSORCIO - OBRAS PERU - SIN RUC</t>
  </si>
  <si>
    <t>270 DC(+90 COVID)</t>
  </si>
  <si>
    <t>EJECUCION DE OBRA MEJORAMIENTO DE LOS SERVICIOS EDUCATIVOS DE LA I.E. MANUEL A. ODRIA, DISTRITO DE CIUDAD NUEVA - TACNA - TACNA</t>
  </si>
  <si>
    <t>LP-SM-5-2019-GOB.REG.TACNA-1</t>
  </si>
  <si>
    <t>11,573,675.39</t>
  </si>
  <si>
    <t>MULTIOBRAS S.A. CONTRATISTAS GENERALES. - RUC. 2019180824</t>
  </si>
  <si>
    <t>240 DC(+90 COVID)</t>
  </si>
  <si>
    <t>EJECUCION DE OBRA MEJORAMIENTO DE LA VIA TA-101, DISTRITO DE ITE -  JORGE BASADRE - TACNA</t>
  </si>
  <si>
    <t>LP-SM-6-2019-GOB.REG.TACNA-1</t>
  </si>
  <si>
    <t>6,675,032.27</t>
  </si>
  <si>
    <t>CONSORCIO ITE - SIN RUC</t>
  </si>
  <si>
    <t>120 DC (+90 COVID)</t>
  </si>
  <si>
    <t>EJECUCION DE OBRA MODIFICACION DEL TRAZO EN EL TRAMO DE LA PROGRESIVA 148+00 AL 152+091.84 POR LA TORCHA CARROZABLE EXISTENTE DE MARJANI DEL PROYECTO MEJORAMIENTO DE LA CARRETERA TA-109 TRAMO TICACO CANDARAVE - TACNA</t>
  </si>
  <si>
    <t>LP-SM-7-2019-GOB.REG.TACNA-1</t>
  </si>
  <si>
    <t>15,607,325.74</t>
  </si>
  <si>
    <t>CONSORCIO VIAL MARJANI - RUC20605765824</t>
  </si>
  <si>
    <t xml:space="preserve">300 DC </t>
  </si>
  <si>
    <t>EJECUCIÓN DE OBRA MEJORAMIENTO DEL SERVICIO INSTITUCIONAL DE LA SEDE CENTRAL DEL GOBIERNO REGIONAL DE TACNA DEL DISTRITO DE TACNA - PROVINCIA DE TACNA - DEPARTAMENTO DE TACNA</t>
  </si>
  <si>
    <t>LP-SM-8-2019-GOB.REG.TACNA-1</t>
  </si>
  <si>
    <t>84,978,634.38</t>
  </si>
  <si>
    <t>CONSORCIO LEGIONARIO - RUC 20605733396</t>
  </si>
  <si>
    <t>720 DC</t>
  </si>
  <si>
    <t>EJECUCION DE OBRA MEJORAMIENTO DEL SERVICIO EDUCATIVO EN EL NIVEL PRIMARIA Y SECUNDARIA DE LA I.E. PROCER MANUEL CALDERON DE LA BARCA, PROMUVI VIÑANI IV ETAPA, DIST. CRNEL. GREGORIO ALBARRACIN LANCHIPA - TACNA</t>
  </si>
  <si>
    <t>LP-SM-9-2019-GOB.REG.TACNA-1</t>
  </si>
  <si>
    <t>32,022,723.95</t>
  </si>
  <si>
    <t>GRUPO JOHESA CONSTRUCTORES SAC. - RUC 20601229049</t>
  </si>
  <si>
    <t>420 DC(+90 COVID)</t>
  </si>
  <si>
    <t>CONTRATACION DE LA EJECUCION DE OBRA MEJORAMIENTO DE LOS SERVICIOS DE EDUCACION EN LA I.E. CHAMPAGNAT EN EL DISTRITO DE TACNA, PROVINCIA DE TACNA-TACNA</t>
  </si>
  <si>
    <t>LP-SM-1-2020-GOB.REG.TACNA-1</t>
  </si>
  <si>
    <t>PROCESO</t>
  </si>
  <si>
    <t>GOBIERNO REGIONAL DE TACNA</t>
  </si>
  <si>
    <t>OEI.01</t>
  </si>
  <si>
    <t>OEI.02</t>
  </si>
  <si>
    <t>OEI.03</t>
  </si>
  <si>
    <t>OEI.04</t>
  </si>
  <si>
    <t>OEI.05</t>
  </si>
  <si>
    <t>OEI.06</t>
  </si>
  <si>
    <t>OEI.07</t>
  </si>
  <si>
    <t>OEI.08</t>
  </si>
  <si>
    <t>OEI.09</t>
  </si>
  <si>
    <t>OEI.10</t>
  </si>
  <si>
    <t>PROMOVER EL DESARROLLO E INCLUSIÓN SOCIAL EN POBLACIONES VULNERABLES</t>
  </si>
  <si>
    <t>MEJORAR LOS SERVICIOS INTEGRALES DE SALUD PARA LA POBLACIÓN</t>
  </si>
  <si>
    <t>GARANTIZAR LA CALIDAD DE LOS SERVICIOS DE EDUCACIÓN EN EL DEPARTAMENTO</t>
  </si>
  <si>
    <t>AMPLIAR LA COBERTURA DE LOS SERVICIOS BÁSICOS DE LA POBLACIÓN</t>
  </si>
  <si>
    <t>FORTALECER LA GESTIÓN PÚBLICA REGIONAL</t>
  </si>
  <si>
    <t>INCREMENTAR LOS NIVELES DE COMPETITIVIDAD DE LOS AGENTES ECONÓMICOS</t>
  </si>
  <si>
    <t>MEJORAR LOS SERVICIOS DE TRANSPORTE MULTIMODAL EN EL DEPARTAMENTO</t>
  </si>
  <si>
    <t>GESTIONAR EFICIENTEMENTE LA DISPONIBILIDAD Y USO DEL RECURSO HÍDRICO PARA LA POBLACIÓN</t>
  </si>
  <si>
    <t>PROMOVER LA CONSERVACIÓN Y USO SOSTENIBLE DE LOS RECURSOS NATURALES EN EL DEPARTAMENTO</t>
  </si>
  <si>
    <t xml:space="preserve">PROMOVER LA GESTIÓN DE RIESGO DE DESASTRE </t>
  </si>
  <si>
    <t>Porcentaje de personas en condiciones de pobreza</t>
  </si>
  <si>
    <t>Porcentaje de prevalencia de Desnutrición Crónica en Menores de 5 Años</t>
  </si>
  <si>
    <t>Porcentaje de logro educativo en comprensión lectora y matemática en 4to grado de primaria</t>
  </si>
  <si>
    <t>Porcentaje de Hogares con acceso a agua potable</t>
  </si>
  <si>
    <t>Porcentaje de ejecución de inversiones</t>
  </si>
  <si>
    <t>Índice de competitividad Regional</t>
  </si>
  <si>
    <t>Porcentaje de la Red Vial Departamental por Pavimentar</t>
  </si>
  <si>
    <t>Ratio mensual de descargas de agua que provienen de las cuencas regionales (m3/s)</t>
  </si>
  <si>
    <t>Índice de calidad ambiental urbano</t>
  </si>
  <si>
    <t>Porcentaje de entidades pública acondicionadas para enfrentar riesgos y/o desastres</t>
  </si>
  <si>
    <t>DIRECCIÓN REGIONAL DE SALUD, HOSPITAL HIPÓLITO UNANUE, RED DE SALUD TACNA</t>
  </si>
  <si>
    <t>DIRECCIÓN REGIONAL DE EDUCACIÓN, UGEL TACNA</t>
  </si>
  <si>
    <t>PROYECTO ESPECIAL DE RECURSOS HÍDRICOS DE TACNA</t>
  </si>
  <si>
    <t>GERENCIA REGIONAL DE DESARROLLO ECONOMICO, DIRECCION REGIONAL DE COMERCIO EXTERIOR Y TURISMO</t>
  </si>
  <si>
    <t>DIRECCION REGIONAL DE TRANSPORTES Y COMUNICACIONES</t>
  </si>
  <si>
    <t>DIRECCION REGIONAL DE VIVIENDA, CONSTRUCCION Y SANEAMIENTO</t>
  </si>
  <si>
    <t xml:space="preserve">ÓRGANOS DE ALTA DIRECCIÓN, APOYO Y ASESORAMIENTO </t>
  </si>
  <si>
    <t>GERENCIA REGIONAL DE DESARROLLO E INCLUSIÓN SOCIAL</t>
  </si>
  <si>
    <t>GERENCIA REGIONAL DE RECURSOS NATURALES Y GESTION DEL MEDIO AMBIENTE</t>
  </si>
  <si>
    <t>OFICINA DE SEGURIDAD, DEFENA NACIONAL Y CIVIL</t>
  </si>
  <si>
    <t>MECANICO</t>
  </si>
  <si>
    <t>00401133</t>
  </si>
  <si>
    <t xml:space="preserve">VARGAS GUTIERREZ FREDY ROMAN </t>
  </si>
  <si>
    <t>CONDUCTOR DE FERROCARRIL</t>
  </si>
  <si>
    <t>00402743</t>
  </si>
  <si>
    <t xml:space="preserve">CHOQUEJAHUA ZAPANA ANDRES </t>
  </si>
  <si>
    <t>CHOFER DE MAQUINARIA SEMI PESADA- CAMION VOLQUETE</t>
  </si>
  <si>
    <t>00402946</t>
  </si>
  <si>
    <t xml:space="preserve">BASADRE CARPIO CARLOS </t>
  </si>
  <si>
    <t>CHOFER</t>
  </si>
  <si>
    <t>00403653</t>
  </si>
  <si>
    <t xml:space="preserve">MENDOZA PACHECO GUIDO FILOMENO </t>
  </si>
  <si>
    <t>GUARDIAN</t>
  </si>
  <si>
    <t>00405444</t>
  </si>
  <si>
    <t xml:space="preserve">BALUARTE MAMANI CARLOS MANUEL </t>
  </si>
  <si>
    <t>TECNICO ADMINISTRATIVO</t>
  </si>
  <si>
    <t>00406323</t>
  </si>
  <si>
    <t xml:space="preserve">QUISPE SOTOMAYOR RAUL ROLANDO </t>
  </si>
  <si>
    <t xml:space="preserve">CHOFER                                  </t>
  </si>
  <si>
    <t>00407025</t>
  </si>
  <si>
    <t xml:space="preserve">VARGAS PAREDES JESUS ROLANDO </t>
  </si>
  <si>
    <t>AGENTE DE SEGURIDAD</t>
  </si>
  <si>
    <t>00408970</t>
  </si>
  <si>
    <t xml:space="preserve">VARILIAS HURTADO FELIX MIGUEL </t>
  </si>
  <si>
    <t>00409200</t>
  </si>
  <si>
    <t xml:space="preserve">TORRES MENDOZA JOSE JESUS </t>
  </si>
  <si>
    <t>NOTIFICADOR</t>
  </si>
  <si>
    <t>00412240</t>
  </si>
  <si>
    <t xml:space="preserve">MAMANI QUIÑONEZ DOMINGO </t>
  </si>
  <si>
    <t xml:space="preserve">ASISTENTE I                             </t>
  </si>
  <si>
    <t>00412451</t>
  </si>
  <si>
    <t xml:space="preserve">VARGAS FLORES PEDRO CESAR </t>
  </si>
  <si>
    <t>00413076</t>
  </si>
  <si>
    <t xml:space="preserve">NAVARRO CORNEJO CARLOS ENRIQUE </t>
  </si>
  <si>
    <t>00413885</t>
  </si>
  <si>
    <t xml:space="preserve">GONZALES CASTRO SERAFIN LEOPOLDO </t>
  </si>
  <si>
    <t>00415560</t>
  </si>
  <si>
    <t xml:space="preserve">ARTIAGA JAMACHI ALFONSO </t>
  </si>
  <si>
    <t>ASISTENTE ADMINISTRATIVO</t>
  </si>
  <si>
    <t>00418925</t>
  </si>
  <si>
    <t xml:space="preserve">SOLIS PEREZ SOLEDAD LAURA </t>
  </si>
  <si>
    <t>00422811</t>
  </si>
  <si>
    <t xml:space="preserve">PRADA ROJAS FLAVIO HUMBERTO </t>
  </si>
  <si>
    <t>00426335</t>
  </si>
  <si>
    <t xml:space="preserve">TICONA QUISPE JUAN </t>
  </si>
  <si>
    <t>00427274</t>
  </si>
  <si>
    <t xml:space="preserve">CALIZAYA COAQUIRA JOSE </t>
  </si>
  <si>
    <t>00427444</t>
  </si>
  <si>
    <t xml:space="preserve">MAMANI MAMANI DE SAMILLAN GLADYS MATILDE </t>
  </si>
  <si>
    <t>00430105</t>
  </si>
  <si>
    <t xml:space="preserve">PAUCAR JURADO MARCIANO </t>
  </si>
  <si>
    <t>AYUDANTE DE TOPOGRAFIA</t>
  </si>
  <si>
    <t>00430168</t>
  </si>
  <si>
    <t xml:space="preserve">VALLEJOS TEJADA JOSE GABRIEL </t>
  </si>
  <si>
    <t xml:space="preserve">SECRETARIA III                          </t>
  </si>
  <si>
    <t>00431195</t>
  </si>
  <si>
    <t xml:space="preserve">FERNANDEZ YSLA JESUS MARIA </t>
  </si>
  <si>
    <t>AUXILIAR ADMINISTRATIVO</t>
  </si>
  <si>
    <t>00431602</t>
  </si>
  <si>
    <t xml:space="preserve">TORRES GONZALEZ DIANA FLORENTINA </t>
  </si>
  <si>
    <t>00431666</t>
  </si>
  <si>
    <t xml:space="preserve">QUIROZ SANCHEZ LUIS ALBERTO </t>
  </si>
  <si>
    <t>APOYO TECNICO</t>
  </si>
  <si>
    <t>00432494</t>
  </si>
  <si>
    <t xml:space="preserve">ROJAS DELGADO WILSON FELIPE </t>
  </si>
  <si>
    <t>AUXILIAR DE LIMPIEZA</t>
  </si>
  <si>
    <t>00436120</t>
  </si>
  <si>
    <t xml:space="preserve">CALIZAYA TICAHUANCA MARGARITA </t>
  </si>
  <si>
    <t>OPERADOR DE MAQUINARIA  PESADA</t>
  </si>
  <si>
    <t>00439257</t>
  </si>
  <si>
    <t xml:space="preserve">CONDORI PANCA PERCY HENRRY </t>
  </si>
  <si>
    <t>00442827</t>
  </si>
  <si>
    <t xml:space="preserve">CUTIPA PAMPA ANA MARIA </t>
  </si>
  <si>
    <t>00443386</t>
  </si>
  <si>
    <t xml:space="preserve">URQUIZO COPA ZULEMA MARCY </t>
  </si>
  <si>
    <t>00445118</t>
  </si>
  <si>
    <t xml:space="preserve">FLORES QUISPE MAURICIO </t>
  </si>
  <si>
    <t>APOYO EN COCINA</t>
  </si>
  <si>
    <t>00445323</t>
  </si>
  <si>
    <t xml:space="preserve">ROJAS FLORES ELIZABETH DOMITILA </t>
  </si>
  <si>
    <t>00445347</t>
  </si>
  <si>
    <t xml:space="preserve">CUTIPA CONDORI VICTOR GREGORIO </t>
  </si>
  <si>
    <t>00445684</t>
  </si>
  <si>
    <t xml:space="preserve">MAMANI MAMANI MERCEDES </t>
  </si>
  <si>
    <t>00445850</t>
  </si>
  <si>
    <t xml:space="preserve">CRUZ VILCANQUE HERNAN ANGEL </t>
  </si>
  <si>
    <t>00445891</t>
  </si>
  <si>
    <t xml:space="preserve">FLORES CONDORI HECTOR MARTIN </t>
  </si>
  <si>
    <t>00447385</t>
  </si>
  <si>
    <t xml:space="preserve">ALVAREZ YANAPA EVANGELINA ELVIRA </t>
  </si>
  <si>
    <t>00447412</t>
  </si>
  <si>
    <t xml:space="preserve">PAUCARA MAMANI JANETH BEATRIZ </t>
  </si>
  <si>
    <t>00447934</t>
  </si>
  <si>
    <t xml:space="preserve">TICONA GOMEZ HUGO NESTOR </t>
  </si>
  <si>
    <t>CHOFER OPERADOR DE MAQUINARIA</t>
  </si>
  <si>
    <t>00448365</t>
  </si>
  <si>
    <t xml:space="preserve">VALENCIA GENTA GUSTAVO GASPAR </t>
  </si>
  <si>
    <t>00450643</t>
  </si>
  <si>
    <t xml:space="preserve">VILLEGAS MAMANI VICTOR HUGO </t>
  </si>
  <si>
    <t>00450663</t>
  </si>
  <si>
    <t xml:space="preserve">HERRERA ALVA ADOLFO ANGEL </t>
  </si>
  <si>
    <t>00451601</t>
  </si>
  <si>
    <t xml:space="preserve">GOMEZ LOZA GRACIANO </t>
  </si>
  <si>
    <t>00460383</t>
  </si>
  <si>
    <t xml:space="preserve">QUISPE RAMOS OSWALDO </t>
  </si>
  <si>
    <t>AUXILIAR ADMINISTRATIVO (ARCHIVO DE ALMACÉN)</t>
  </si>
  <si>
    <t>00461527</t>
  </si>
  <si>
    <t xml:space="preserve">MAMANI PARIA BENICIA RUTH </t>
  </si>
  <si>
    <t>00461585</t>
  </si>
  <si>
    <t xml:space="preserve">VIZCARRA BENITO FIDEL </t>
  </si>
  <si>
    <t>ASISTENTE JURIDICO</t>
  </si>
  <si>
    <t>00462762</t>
  </si>
  <si>
    <t xml:space="preserve">CHUCUYA CALLO YOLANDA MERCEDES </t>
  </si>
  <si>
    <t>00465667</t>
  </si>
  <si>
    <t xml:space="preserve">LIENDO FUENZALIDA OMAR GILBERTO </t>
  </si>
  <si>
    <t>00468090</t>
  </si>
  <si>
    <t xml:space="preserve">CACERES PINEDO MARTA ELIANA </t>
  </si>
  <si>
    <t>RECEPCIONISTA - PERSONAL DE APOYO</t>
  </si>
  <si>
    <t>00468488</t>
  </si>
  <si>
    <t xml:space="preserve">CHIPANA COAQUERA LUIS QUINTIN </t>
  </si>
  <si>
    <t>00468897</t>
  </si>
  <si>
    <t xml:space="preserve">PASTEN ZAVALA MARCO ANTONIO </t>
  </si>
  <si>
    <t>CHOFER DE CAMIONETA</t>
  </si>
  <si>
    <t>00468954</t>
  </si>
  <si>
    <t xml:space="preserve">ARIAS DAVILA VICTOR FORTUNATO </t>
  </si>
  <si>
    <t>00469558</t>
  </si>
  <si>
    <t xml:space="preserve">ARGUEDAS CONDORI JUAN TEOFILO </t>
  </si>
  <si>
    <t>00471042</t>
  </si>
  <si>
    <t xml:space="preserve">MAMANI VALDIVIA JESUS ALIRO </t>
  </si>
  <si>
    <t xml:space="preserve">SECRETARIA II                           </t>
  </si>
  <si>
    <t>00474840</t>
  </si>
  <si>
    <t xml:space="preserve">PUELLES ALVARADO MARIA LOURDES </t>
  </si>
  <si>
    <t>00474957</t>
  </si>
  <si>
    <t xml:space="preserve">BOLLO ROMERO IVONNE HIGINIA </t>
  </si>
  <si>
    <t>00476564</t>
  </si>
  <si>
    <t xml:space="preserve">VEGA TEJADA JOSE RUPERTO </t>
  </si>
  <si>
    <t>AUDITOR - CONTADOR</t>
  </si>
  <si>
    <t>00476611</t>
  </si>
  <si>
    <t xml:space="preserve">FLORES GOMEZ EDIT GUMERCINDA </t>
  </si>
  <si>
    <t>SECRETARIA</t>
  </si>
  <si>
    <t>00476851</t>
  </si>
  <si>
    <t xml:space="preserve">LANCHIPA MONTAÑEZ MARIA DEL CARMEN </t>
  </si>
  <si>
    <t>00477317</t>
  </si>
  <si>
    <t xml:space="preserve">ROMERO CHURA EVA MARISOL </t>
  </si>
  <si>
    <t>00478233</t>
  </si>
  <si>
    <t xml:space="preserve">CUSACANI MAMANI ROSA MARLENY </t>
  </si>
  <si>
    <t>00481161</t>
  </si>
  <si>
    <t xml:space="preserve">CONDORI TONCONI MARIA CANDELARIA </t>
  </si>
  <si>
    <t>MECÁNICO SOLDADOR DE MAQUINARIA PESADA</t>
  </si>
  <si>
    <t>00481954</t>
  </si>
  <si>
    <t xml:space="preserve">ARIAS MAQUERA JULIO ANTONIO </t>
  </si>
  <si>
    <t>OPERADOR DE MAQUINARIA PESADA</t>
  </si>
  <si>
    <t>00482358</t>
  </si>
  <si>
    <t xml:space="preserve">SOSA MAMANI RICARDO MANUEL </t>
  </si>
  <si>
    <t>ALMACENERO</t>
  </si>
  <si>
    <t>00483104</t>
  </si>
  <si>
    <t xml:space="preserve">CALIZAYA FLORES PATRICIO </t>
  </si>
  <si>
    <t>00484534</t>
  </si>
  <si>
    <t xml:space="preserve">PACHECO QUISPE ROCIO DE BELEN </t>
  </si>
  <si>
    <t>SECRETARIA- ASISTENTE ADMINISTRATIVO</t>
  </si>
  <si>
    <t>00485607</t>
  </si>
  <si>
    <t xml:space="preserve">ESPINOZA MOLINA NELLY PATRICIA </t>
  </si>
  <si>
    <t>00487405</t>
  </si>
  <si>
    <t xml:space="preserve">LUPACA PONCE ANSELMO </t>
  </si>
  <si>
    <t>00487736</t>
  </si>
  <si>
    <t xml:space="preserve">VALDEZ AROCUTIPA ROSARIO DEL CARMEN </t>
  </si>
  <si>
    <t>00488043</t>
  </si>
  <si>
    <t xml:space="preserve">CARPIO MIRANDA EDWIN JUAN </t>
  </si>
  <si>
    <t>00489531</t>
  </si>
  <si>
    <t xml:space="preserve">BRAVO ARIAS JAIME EDWIN GUSTAVO </t>
  </si>
  <si>
    <t>00490223</t>
  </si>
  <si>
    <t xml:space="preserve">PACO FLORES FRESIA ELISA </t>
  </si>
  <si>
    <t>00490849</t>
  </si>
  <si>
    <t xml:space="preserve">CABANA MAMANI PASTOR ANGEL </t>
  </si>
  <si>
    <t>00491419</t>
  </si>
  <si>
    <t xml:space="preserve">LAMBRUSCHINI SALINAS GIANINA MARIELA </t>
  </si>
  <si>
    <t>ASISTENTE DE TRAMITE DOCUMENTARIO</t>
  </si>
  <si>
    <t>00491645</t>
  </si>
  <si>
    <t xml:space="preserve">BERNABE JIMENEZ ZAIDA LUISA </t>
  </si>
  <si>
    <t>00491672</t>
  </si>
  <si>
    <t xml:space="preserve">SARDON MARCA NANCY </t>
  </si>
  <si>
    <t>ASISTENTE ADMINISTRATIVO (ARCHIVO DE TESORERÍA)</t>
  </si>
  <si>
    <t>TECNICO EN ARCHIVO</t>
  </si>
  <si>
    <t>TOPOGRAFO</t>
  </si>
  <si>
    <t>00491677</t>
  </si>
  <si>
    <t xml:space="preserve">TUCO FLORES TEODORO </t>
  </si>
  <si>
    <t>SECRETARIO TECNICO</t>
  </si>
  <si>
    <t>00492356</t>
  </si>
  <si>
    <t xml:space="preserve">MARQUEZ VIZARRAGA GREGORIO </t>
  </si>
  <si>
    <t>00492902</t>
  </si>
  <si>
    <t xml:space="preserve">QUENAYA SALCEDO NANCY YOLANDA </t>
  </si>
  <si>
    <t>00494705</t>
  </si>
  <si>
    <t xml:space="preserve">SALINAS ORTIZ BRAULIO JAIME </t>
  </si>
  <si>
    <t>00494926</t>
  </si>
  <si>
    <t xml:space="preserve">CONDORI QUISPE MARIA ANGELICA </t>
  </si>
  <si>
    <t>00494992</t>
  </si>
  <si>
    <t xml:space="preserve">MENDIA DIAZ CARLOS EDUARDO </t>
  </si>
  <si>
    <t>00496045</t>
  </si>
  <si>
    <t xml:space="preserve">CHAVEZ CORNEJO MAYDA YILDA </t>
  </si>
  <si>
    <t>00496551</t>
  </si>
  <si>
    <t xml:space="preserve">CHURA APAZA DOMINGA </t>
  </si>
  <si>
    <t>00496685</t>
  </si>
  <si>
    <t xml:space="preserve">RIVERA MAMANI RINA </t>
  </si>
  <si>
    <t>00497570</t>
  </si>
  <si>
    <t xml:space="preserve">JULLIRI CAHUANA LEONIDAS </t>
  </si>
  <si>
    <t>00497682</t>
  </si>
  <si>
    <t xml:space="preserve">RUIZ MORALES JESSICA </t>
  </si>
  <si>
    <t>00497770</t>
  </si>
  <si>
    <t xml:space="preserve">MEDINA CHAHUARES ROSA </t>
  </si>
  <si>
    <t>00498291</t>
  </si>
  <si>
    <t xml:space="preserve">APAZA CHAGUA YOLANDA </t>
  </si>
  <si>
    <t>00498926</t>
  </si>
  <si>
    <t xml:space="preserve">SANTIAGO HUARANCCA PAULINO ALFREDO </t>
  </si>
  <si>
    <t>ASISTENTE TECNICO ADMINISTRATIVO</t>
  </si>
  <si>
    <t>00499279</t>
  </si>
  <si>
    <t xml:space="preserve">CHATA TINTAYA MERCEDES NANCY </t>
  </si>
  <si>
    <t>JEFE DE SEGURIDAD</t>
  </si>
  <si>
    <t>00499600</t>
  </si>
  <si>
    <t xml:space="preserve">GIRON BEGAZO JORGE RAMON </t>
  </si>
  <si>
    <t>00499984</t>
  </si>
  <si>
    <t xml:space="preserve">CUITO VIZCARRA LUISA </t>
  </si>
  <si>
    <t>00501273</t>
  </si>
  <si>
    <t xml:space="preserve">CONDORI HUANCA WENCESLAO RENE </t>
  </si>
  <si>
    <t>00501697</t>
  </si>
  <si>
    <t xml:space="preserve">ZAVALA GUILLERMO PATRICIA </t>
  </si>
  <si>
    <t>00506550</t>
  </si>
  <si>
    <t xml:space="preserve">RETAMOZO VELASQUEZ YESSICA KARINA </t>
  </si>
  <si>
    <t>00507039</t>
  </si>
  <si>
    <t xml:space="preserve">CHACOLLA FLORES LUZ MARINA </t>
  </si>
  <si>
    <t>00507403</t>
  </si>
  <si>
    <t xml:space="preserve">LLANOS MAMANI RUTH MIRIAM </t>
  </si>
  <si>
    <t>00508536</t>
  </si>
  <si>
    <t xml:space="preserve">GONZALES JIMENEZ ANDREA LUZMILA </t>
  </si>
  <si>
    <t>00508671</t>
  </si>
  <si>
    <t xml:space="preserve">SIERRA PUMA EDWARD GIOVANI </t>
  </si>
  <si>
    <t>00508924</t>
  </si>
  <si>
    <t xml:space="preserve">HUAMANI SURCO MARIA </t>
  </si>
  <si>
    <t>00509076</t>
  </si>
  <si>
    <t xml:space="preserve">MARQUINA HUARAGUARA JESUS </t>
  </si>
  <si>
    <t>00509600</t>
  </si>
  <si>
    <t xml:space="preserve">LAYME POMA MIRIAM YENNY </t>
  </si>
  <si>
    <t>00510867</t>
  </si>
  <si>
    <t xml:space="preserve">GONZALEZ PONCE GIOWANA KATYBELL </t>
  </si>
  <si>
    <t xml:space="preserve">CHOFER III                              </t>
  </si>
  <si>
    <t>00511395</t>
  </si>
  <si>
    <t xml:space="preserve">NINAJA ANCHAPURI FAUSTINO </t>
  </si>
  <si>
    <t>00513237</t>
  </si>
  <si>
    <t xml:space="preserve">TICONA ALE FLORA </t>
  </si>
  <si>
    <t>00513417</t>
  </si>
  <si>
    <t xml:space="preserve">MAMANI PILCO JULIA </t>
  </si>
  <si>
    <t>00513450</t>
  </si>
  <si>
    <t xml:space="preserve">HUARINO MAMANI HECTOR ALFREDO </t>
  </si>
  <si>
    <t>00513620</t>
  </si>
  <si>
    <t xml:space="preserve">HUANCA POMA HUMBERTO </t>
  </si>
  <si>
    <t>00514210</t>
  </si>
  <si>
    <t xml:space="preserve">NAJAR GUELLES CARMEN ELENA </t>
  </si>
  <si>
    <t>ASISTENTE LEGAL B</t>
  </si>
  <si>
    <t>00514705</t>
  </si>
  <si>
    <t xml:space="preserve">FLORES LAYME KETY GUADALUPE </t>
  </si>
  <si>
    <t>00515743</t>
  </si>
  <si>
    <t xml:space="preserve">FLORES MAQUERA ROSMERY DEL ROSARIO </t>
  </si>
  <si>
    <t>APOYO ADMINISTRATIVO</t>
  </si>
  <si>
    <t>00515992</t>
  </si>
  <si>
    <t xml:space="preserve">UCHASARA SAYRE RAQUEL HILDA </t>
  </si>
  <si>
    <t>00516009</t>
  </si>
  <si>
    <t xml:space="preserve">VASQUEZ GALLEGOS ALDO HENRRY </t>
  </si>
  <si>
    <t>00517396</t>
  </si>
  <si>
    <t xml:space="preserve">VALDIVIA BARRALES SANDRA GABRIELA </t>
  </si>
  <si>
    <t>00517956</t>
  </si>
  <si>
    <t xml:space="preserve">MAMANI AVENDAÑO NANCY VILMA </t>
  </si>
  <si>
    <t>AUXILIAR SECRETARIAL</t>
  </si>
  <si>
    <t>00520340</t>
  </si>
  <si>
    <t xml:space="preserve">CALIZAYA APAZA GLADYS </t>
  </si>
  <si>
    <t>ASISTENTE ADMINISTRATIVO (OELYSA)</t>
  </si>
  <si>
    <t>00520361</t>
  </si>
  <si>
    <t xml:space="preserve">AYCACHI MAMANI OSCAR LUIS </t>
  </si>
  <si>
    <t>TECNICO EN COMPUTACION INFORMATICA</t>
  </si>
  <si>
    <t>00520564</t>
  </si>
  <si>
    <t xml:space="preserve">MAMANI PERCA JOSE WILBER </t>
  </si>
  <si>
    <t>00521630</t>
  </si>
  <si>
    <t xml:space="preserve">APAZA CHAGUA NORMA ANA </t>
  </si>
  <si>
    <t>00660827</t>
  </si>
  <si>
    <t xml:space="preserve">PAREDES VILLACA LUCIO </t>
  </si>
  <si>
    <t>00661315</t>
  </si>
  <si>
    <t xml:space="preserve">RAFAEL FRANCO OSMAN ALFREDO </t>
  </si>
  <si>
    <t>GUARDAPARQUE</t>
  </si>
  <si>
    <t>00662390</t>
  </si>
  <si>
    <t xml:space="preserve">ORTIGOSO ONOFRE FLORENTINO PEDRO </t>
  </si>
  <si>
    <t>00662481</t>
  </si>
  <si>
    <t xml:space="preserve">LOZA CARRASCO FELIX </t>
  </si>
  <si>
    <t>CAMAROGRAFO</t>
  </si>
  <si>
    <t>00666344</t>
  </si>
  <si>
    <t xml:space="preserve">QUIROGA LLAMPAZO JESUS FORTUNATO </t>
  </si>
  <si>
    <t>00676356</t>
  </si>
  <si>
    <t xml:space="preserve">VELASCO QUISPE BELINDA </t>
  </si>
  <si>
    <t>00683011</t>
  </si>
  <si>
    <t xml:space="preserve">MAMANI CUTIPA LILIANA MERY </t>
  </si>
  <si>
    <t>00683825</t>
  </si>
  <si>
    <t xml:space="preserve">VASCONES TORRES RICARDO JULIAN </t>
  </si>
  <si>
    <t>00791148</t>
  </si>
  <si>
    <t xml:space="preserve">CASTRO NINA ERLY ALVARO </t>
  </si>
  <si>
    <t>CONDUCTOR DE VEHICULO</t>
  </si>
  <si>
    <t>00793221</t>
  </si>
  <si>
    <t xml:space="preserve">MAQUERA ALCA SANDRO ADRIAN </t>
  </si>
  <si>
    <t>00793428</t>
  </si>
  <si>
    <t xml:space="preserve">LAQUIHUANACO ISCARRA IRMA WILIANA </t>
  </si>
  <si>
    <t>00794483</t>
  </si>
  <si>
    <t xml:space="preserve">RETAMOZO MAMANI VICTOR HUGO </t>
  </si>
  <si>
    <t>ASISTENTE TÉCNICO (SUPERVISOR DE ASUNTOS MINEROS)</t>
  </si>
  <si>
    <t>00794993</t>
  </si>
  <si>
    <t xml:space="preserve">CHAMBI RAMIREZ PEDRO TEOFILO </t>
  </si>
  <si>
    <t>00796238</t>
  </si>
  <si>
    <t xml:space="preserve">APAZA COPAJA ABELARDO MARBEL </t>
  </si>
  <si>
    <t>00796671</t>
  </si>
  <si>
    <t xml:space="preserve">MELGAR MORALES EDITH </t>
  </si>
  <si>
    <t>ASISTENTE SOCIAL (SGPGDH)</t>
  </si>
  <si>
    <t>00797310</t>
  </si>
  <si>
    <t xml:space="preserve">PACHECO QUISPE HIRAIDA YESENIA </t>
  </si>
  <si>
    <t>00797315</t>
  </si>
  <si>
    <t xml:space="preserve">HUAYCANI CACERES ELIANA SANTANDER </t>
  </si>
  <si>
    <t>00797638</t>
  </si>
  <si>
    <t xml:space="preserve">UCHASARA CHURA RAUL FERNANDO </t>
  </si>
  <si>
    <t>00797795</t>
  </si>
  <si>
    <t xml:space="preserve">APAZA CUSACANI CARMEN ROSA </t>
  </si>
  <si>
    <t>01315162</t>
  </si>
  <si>
    <t xml:space="preserve">CALIZAYA QUISPE GRACIELA AGUSTINA </t>
  </si>
  <si>
    <t>01329818</t>
  </si>
  <si>
    <t xml:space="preserve">ALEJO ESCOBAR MARIO </t>
  </si>
  <si>
    <t>01335938</t>
  </si>
  <si>
    <t xml:space="preserve">MACHACA CONDORI GLADYS </t>
  </si>
  <si>
    <t>01557867</t>
  </si>
  <si>
    <t xml:space="preserve">QUISPE HANCCO MARTHA </t>
  </si>
  <si>
    <t>01770969</t>
  </si>
  <si>
    <t xml:space="preserve">ISIDRO MAMANI SERGIO VIDAL </t>
  </si>
  <si>
    <t>01806884</t>
  </si>
  <si>
    <t xml:space="preserve">CABRERA ESTEBAN FRANCISCO </t>
  </si>
  <si>
    <t>01826405</t>
  </si>
  <si>
    <t xml:space="preserve">FLORES AGUILAR VENANCIO </t>
  </si>
  <si>
    <t>01865398</t>
  </si>
  <si>
    <t xml:space="preserve">JINEZ FLORES IRMA </t>
  </si>
  <si>
    <t>01867435</t>
  </si>
  <si>
    <t xml:space="preserve">CHARA MORALES ISABEL </t>
  </si>
  <si>
    <t>01888584</t>
  </si>
  <si>
    <t xml:space="preserve">VARGAS COSIO DUBERLY </t>
  </si>
  <si>
    <t>01891817</t>
  </si>
  <si>
    <t xml:space="preserve">COPAJA QUISPE OSCAR JUVENAL </t>
  </si>
  <si>
    <t>02040913</t>
  </si>
  <si>
    <t xml:space="preserve">LIPA MAMANI DARWIN WALKER </t>
  </si>
  <si>
    <t>02428284</t>
  </si>
  <si>
    <t xml:space="preserve">LUQUE HUANCA TERESA </t>
  </si>
  <si>
    <t>ALMACENERO OPERATIVO - ALMACEN Nº1</t>
  </si>
  <si>
    <t>04409186</t>
  </si>
  <si>
    <t xml:space="preserve">PEÑALOZA SOSA BERNARDINA YOANA </t>
  </si>
  <si>
    <t>04620633</t>
  </si>
  <si>
    <t xml:space="preserve">TICONA ÑACA MAURA INOCENCIA </t>
  </si>
  <si>
    <t>04644667</t>
  </si>
  <si>
    <t xml:space="preserve">MAMANI CORI DONATO ROBERTO </t>
  </si>
  <si>
    <t>OPERADOR DE REGISTROS ADMINISTRATIVOS Y ESTADISTICAS</t>
  </si>
  <si>
    <t>06417115</t>
  </si>
  <si>
    <t xml:space="preserve">PAUCAR CACERES NILDA JUANA </t>
  </si>
  <si>
    <t>09117397</t>
  </si>
  <si>
    <t xml:space="preserve">MAMANI MAMANI REY EULOGIO </t>
  </si>
  <si>
    <t>09821734</t>
  </si>
  <si>
    <t xml:space="preserve">ROJAS CUMPA DUBERLY WILFREDO </t>
  </si>
  <si>
    <t>ASISTENTE TÉCNICO EN PUBLICIDAD</t>
  </si>
  <si>
    <t>09892772</t>
  </si>
  <si>
    <t xml:space="preserve">LOAYZA LINIAN GERARDO MANUEL </t>
  </si>
  <si>
    <t>10026108</t>
  </si>
  <si>
    <t xml:space="preserve">LARA FALCON CESAR ANDRES </t>
  </si>
  <si>
    <t>GEÓGRAFO – RESPONSABLE DE DEMARCACIÓN TERRITORIAL</t>
  </si>
  <si>
    <t>10388651</t>
  </si>
  <si>
    <t xml:space="preserve">CABRERA PEREYRA GONZALO </t>
  </si>
  <si>
    <t>10584133</t>
  </si>
  <si>
    <t xml:space="preserve">AYCA VENTURA MARCELINO GUILLERMO </t>
  </si>
  <si>
    <t>PERSONAL DE SEGURIDAD</t>
  </si>
  <si>
    <t>17415415</t>
  </si>
  <si>
    <t xml:space="preserve">BAZAN CALLE JOSE YSAIAS </t>
  </si>
  <si>
    <t>TECNICO EN SOPORTE</t>
  </si>
  <si>
    <t>20102938</t>
  </si>
  <si>
    <t xml:space="preserve">ASTO HILARIO JULIO CESAR </t>
  </si>
  <si>
    <t>MANTENIMIENTO Y LIMPIEZA</t>
  </si>
  <si>
    <t>21131054</t>
  </si>
  <si>
    <t xml:space="preserve">HUACHUACO POMA SABINA </t>
  </si>
  <si>
    <t>ASISTENTE ADMINISTRATIVO DE CONTROL PATRIMONIAL</t>
  </si>
  <si>
    <t>22891089</t>
  </si>
  <si>
    <t xml:space="preserve">MEZA CERVANTES CARMEN ROSA </t>
  </si>
  <si>
    <t>29270506</t>
  </si>
  <si>
    <t xml:space="preserve">PAYIHUANCA FLORES NATIVIDAD MARICELA </t>
  </si>
  <si>
    <t>29424142</t>
  </si>
  <si>
    <t xml:space="preserve">MAQUERA CALISAYA VDA DE COSSIO CONSTANTINA </t>
  </si>
  <si>
    <t>29537167</t>
  </si>
  <si>
    <t xml:space="preserve">PINTO CUADROS ANGEL RICARDO </t>
  </si>
  <si>
    <t xml:space="preserve">MAQUINISTA MOTORISTA                    </t>
  </si>
  <si>
    <t>29686170</t>
  </si>
  <si>
    <t xml:space="preserve">CHOQUEHUANCA CASTRO ERNESTO </t>
  </si>
  <si>
    <t>29699884</t>
  </si>
  <si>
    <t xml:space="preserve">MAMANI MAMANI EDGAR FREDDY </t>
  </si>
  <si>
    <t>ASISTENTE EN LABORES DE APOYO ADMINISTRATIVO</t>
  </si>
  <si>
    <t>31680271</t>
  </si>
  <si>
    <t xml:space="preserve">BLANCO JARA JOSUE VICTOR </t>
  </si>
  <si>
    <t>40031681</t>
  </si>
  <si>
    <t xml:space="preserve">SANCHEZ AREVALO RICHARD </t>
  </si>
  <si>
    <t>AUXILIAR ADMINISTRATIVO - LOGISTICO</t>
  </si>
  <si>
    <t>40033781</t>
  </si>
  <si>
    <t xml:space="preserve">TEJADA MAMANI GEOVANNA EUDOCIA </t>
  </si>
  <si>
    <t>40074689</t>
  </si>
  <si>
    <t xml:space="preserve">MENESES CRUZ GLORIA NELLY </t>
  </si>
  <si>
    <t>AUXILIAR ADMINISTRATIVO (ALMACEN Nº1)</t>
  </si>
  <si>
    <t>40089635</t>
  </si>
  <si>
    <t xml:space="preserve">PAREDES CARRILLO JUDITH ROSMERY </t>
  </si>
  <si>
    <t>40108865</t>
  </si>
  <si>
    <t xml:space="preserve">VARGAS PADILLA BANESA LUCRECIA </t>
  </si>
  <si>
    <t>TECNICO ADMINISTRATIVO (AREA DE ADQUISIONES)</t>
  </si>
  <si>
    <t>40137114</t>
  </si>
  <si>
    <t xml:space="preserve">CHOQUEHUANCA TORRES GLADYS </t>
  </si>
  <si>
    <t>40155091</t>
  </si>
  <si>
    <t xml:space="preserve">CAPACUTI ORDOÑEZ FRANCISCO </t>
  </si>
  <si>
    <t>40168400</t>
  </si>
  <si>
    <t xml:space="preserve">PACCO CATACHURA DOMINGA </t>
  </si>
  <si>
    <t>SEGURIDAD Y VIGILANCIA</t>
  </si>
  <si>
    <t>40189214</t>
  </si>
  <si>
    <t xml:space="preserve">MEDINA RAMIREZ MIGUEL ANGEL </t>
  </si>
  <si>
    <t>TECNICO EN INFORMATICA</t>
  </si>
  <si>
    <t>40220385</t>
  </si>
  <si>
    <t xml:space="preserve">MAMANI APAZA JULIA </t>
  </si>
  <si>
    <t>40231692</t>
  </si>
  <si>
    <t xml:space="preserve">VILCA CALIZAYA CESAR </t>
  </si>
  <si>
    <t>40241050</t>
  </si>
  <si>
    <t xml:space="preserve">FLORES JIMENEZ JESUS MANUEL </t>
  </si>
  <si>
    <t>40249272</t>
  </si>
  <si>
    <t xml:space="preserve">COPA MALLMA DE CHOQUE ROSA JACINTA </t>
  </si>
  <si>
    <t>40311931</t>
  </si>
  <si>
    <t xml:space="preserve">GONZALES MAMANI JHANNET ALEXANDRA </t>
  </si>
  <si>
    <t>COMUNICADOR AUDIOVISUAL Y FOTÓGRAFO</t>
  </si>
  <si>
    <t>40318845</t>
  </si>
  <si>
    <t xml:space="preserve">PACHARI ROMERO JUAN LUIS </t>
  </si>
  <si>
    <t>40343301</t>
  </si>
  <si>
    <t xml:space="preserve">ZELA MAMANI VILMA IRAIDA </t>
  </si>
  <si>
    <t>40384691</t>
  </si>
  <si>
    <t xml:space="preserve">TICONA CHAMBE WILSON EUGENIO </t>
  </si>
  <si>
    <t>40419017</t>
  </si>
  <si>
    <t xml:space="preserve">MAQUERA CORMILLUNI MARCELA MARTHA </t>
  </si>
  <si>
    <t>ASISTENTE DE PRENSA Y REDACCIÓN</t>
  </si>
  <si>
    <t>40431795</t>
  </si>
  <si>
    <t xml:space="preserve">PACO MORALES GETTY HAZLETT </t>
  </si>
  <si>
    <t>40485961</t>
  </si>
  <si>
    <t xml:space="preserve">RIOS MAMANI YOSETT LUIS </t>
  </si>
  <si>
    <t>ASISTENTE SECRETARIAL</t>
  </si>
  <si>
    <t>40507426</t>
  </si>
  <si>
    <t xml:space="preserve">MAMANI FLORES REYNILDA CARMEN </t>
  </si>
  <si>
    <t>RESPONSABLE DE ALMACEN Nº2</t>
  </si>
  <si>
    <t>40529578</t>
  </si>
  <si>
    <t xml:space="preserve">MAMANI QUISPE VICTORIA MARGARITA </t>
  </si>
  <si>
    <t>40557302</t>
  </si>
  <si>
    <t xml:space="preserve">GIRON MEZA ANA MARIA </t>
  </si>
  <si>
    <t>40575359</t>
  </si>
  <si>
    <t xml:space="preserve">GALVEZ GUERRA LUIS MAURICIO </t>
  </si>
  <si>
    <t>40588218</t>
  </si>
  <si>
    <t xml:space="preserve">MAMANI GUTIERREZ ELIZABETH CRISTINA </t>
  </si>
  <si>
    <t>40588229</t>
  </si>
  <si>
    <t xml:space="preserve">MAMANI LOPEZ FLOR BEATRIZ </t>
  </si>
  <si>
    <t>40591126</t>
  </si>
  <si>
    <t xml:space="preserve">ESTAÑA ATAHUACHI EDWAR VICTOR </t>
  </si>
  <si>
    <t>EDUCADOR (ARTE)</t>
  </si>
  <si>
    <t>40593444</t>
  </si>
  <si>
    <t xml:space="preserve">LAURA MAMANI JOSE RUBEN </t>
  </si>
  <si>
    <t>OPERADOR DE RADIO</t>
  </si>
  <si>
    <t>40618559</t>
  </si>
  <si>
    <t xml:space="preserve">SONCCO QUISPE ZENON </t>
  </si>
  <si>
    <t>40670455</t>
  </si>
  <si>
    <t xml:space="preserve">PERCA CUSI ROSMEDY DEYSI </t>
  </si>
  <si>
    <t>40692451</t>
  </si>
  <si>
    <t xml:space="preserve">QUISPE LLUTARI MARIA NATIVIDAD </t>
  </si>
  <si>
    <t>40715702</t>
  </si>
  <si>
    <t xml:space="preserve">LOAYZA LUNA ELSA VIRGINIA </t>
  </si>
  <si>
    <t>40734250</t>
  </si>
  <si>
    <t xml:space="preserve">CHOQUE NINA SONIA ELIZABETH </t>
  </si>
  <si>
    <t>TECNICO ADMINISTRATIVO (OELYSA)</t>
  </si>
  <si>
    <t>TÉCNICO CONTABLE</t>
  </si>
  <si>
    <t>40807176</t>
  </si>
  <si>
    <t xml:space="preserve">VERA CORI LUIS TEOFILO </t>
  </si>
  <si>
    <t>40835419</t>
  </si>
  <si>
    <t xml:space="preserve">SALAS BEJARANO CARLOS ALBERTO </t>
  </si>
  <si>
    <t>40842448</t>
  </si>
  <si>
    <t xml:space="preserve">MORALES CUELLAR VIRGINIA </t>
  </si>
  <si>
    <t>40931433</t>
  </si>
  <si>
    <t xml:space="preserve">CHOQUE CONDORI YENY SOLEDAD </t>
  </si>
  <si>
    <t>40940098</t>
  </si>
  <si>
    <t xml:space="preserve">QUILCO VARGAS YESSICA YEMIL </t>
  </si>
  <si>
    <t>TÉCNICO ADMINISTRATIVO (SGPDSIO)</t>
  </si>
  <si>
    <t>41055178</t>
  </si>
  <si>
    <t xml:space="preserve">VILCA TORRES CONSUELO KATTI </t>
  </si>
  <si>
    <t>41056338</t>
  </si>
  <si>
    <t xml:space="preserve">GONZA CHATA GLADYS </t>
  </si>
  <si>
    <t>41063238</t>
  </si>
  <si>
    <t xml:space="preserve">COAQUIRA CARRILLO DORIS GLORIA </t>
  </si>
  <si>
    <t>41069890</t>
  </si>
  <si>
    <t xml:space="preserve">CHOQUE CALIZAYA MOISES WILSON </t>
  </si>
  <si>
    <t>ASISTENTE LEGAL</t>
  </si>
  <si>
    <t>41085305</t>
  </si>
  <si>
    <t xml:space="preserve">MEDINA MAMANI MARILU JACKELYN </t>
  </si>
  <si>
    <t>41085312</t>
  </si>
  <si>
    <t xml:space="preserve">TACCA QUENTA CELIA MARISOL </t>
  </si>
  <si>
    <t>ASISTENTE CONTABLE</t>
  </si>
  <si>
    <t>41109722</t>
  </si>
  <si>
    <t xml:space="preserve">MUCHICA PIZARRO WILLIAMS BENITO </t>
  </si>
  <si>
    <t>41118746</t>
  </si>
  <si>
    <t xml:space="preserve">CCAMA MAMANI GABRIEL PEDRO </t>
  </si>
  <si>
    <t>41168127</t>
  </si>
  <si>
    <t xml:space="preserve">VELASQUEZ ESPEJO ROSARIO LUZ </t>
  </si>
  <si>
    <t>OPERADOR DE EQUIPO PESADO</t>
  </si>
  <si>
    <t>41191377</t>
  </si>
  <si>
    <t xml:space="preserve">GARCIA PEREZ JIMMY </t>
  </si>
  <si>
    <t>41293059</t>
  </si>
  <si>
    <t xml:space="preserve">MAMANI MAMANI GRISELDA CELEDONIA </t>
  </si>
  <si>
    <t>41340798</t>
  </si>
  <si>
    <t xml:space="preserve">AMESQUITA MAMANI NORMA JOHANA </t>
  </si>
  <si>
    <t>41380645</t>
  </si>
  <si>
    <t xml:space="preserve">QUISPE SANJINEZ NELLY ROCIO </t>
  </si>
  <si>
    <t>PERSONAL DE MANTENIMIENTO INSTITUCIONAL Y SERVICIOS AUXILIARES</t>
  </si>
  <si>
    <t>41432166</t>
  </si>
  <si>
    <t xml:space="preserve">CCAMA VILCA EDUARDO </t>
  </si>
  <si>
    <t>GIRADOR</t>
  </si>
  <si>
    <t>41559207</t>
  </si>
  <si>
    <t xml:space="preserve">VILCA MAMANI ANGELA SILVIA </t>
  </si>
  <si>
    <t>41617983</t>
  </si>
  <si>
    <t xml:space="preserve">RAMOS TURPO YOLA </t>
  </si>
  <si>
    <t>PERSONAL ADMINISTRATIVO</t>
  </si>
  <si>
    <t>41648175</t>
  </si>
  <si>
    <t xml:space="preserve">CAHUANA CARCAUSTO PAULO CESAR </t>
  </si>
  <si>
    <t>ASISTENTE ADMINISTRATIVO (OTA)</t>
  </si>
  <si>
    <t>41660238</t>
  </si>
  <si>
    <t xml:space="preserve">PAQUITA FLORES ZONIA </t>
  </si>
  <si>
    <t>41665648</t>
  </si>
  <si>
    <t xml:space="preserve">MIRANDA MAMANI EDWIN ELISEO </t>
  </si>
  <si>
    <t>41759235</t>
  </si>
  <si>
    <t xml:space="preserve">VALERIANO CHOQUE WALTHER RAUL </t>
  </si>
  <si>
    <t>41759993</t>
  </si>
  <si>
    <t xml:space="preserve">ESCALANTE COLQUE PAOLO ROGER </t>
  </si>
  <si>
    <t>ASISTENTE ADMINISTRATIVO (ALMACÉN N° 01)</t>
  </si>
  <si>
    <t>41784033</t>
  </si>
  <si>
    <t xml:space="preserve">CONDORI CHANINI CECILIA </t>
  </si>
  <si>
    <t>41790840</t>
  </si>
  <si>
    <t xml:space="preserve">CONDE CAHUANA JUAN DE DIOS </t>
  </si>
  <si>
    <t>TÉCNICO EN TRAMITE DOCUMENTARIO (DRSEMT)</t>
  </si>
  <si>
    <t>41790851</t>
  </si>
  <si>
    <t xml:space="preserve">ROQUE DURAN OSCAR </t>
  </si>
  <si>
    <t>41800932</t>
  </si>
  <si>
    <t xml:space="preserve">COAQUIRA RAMOS LILIAN </t>
  </si>
  <si>
    <t>41806258</t>
  </si>
  <si>
    <t xml:space="preserve">BLANCO CHILLITUPA YOSI SALLY </t>
  </si>
  <si>
    <t>41869681</t>
  </si>
  <si>
    <t xml:space="preserve">VARGAS ROMERO ANIBAL ELOY </t>
  </si>
  <si>
    <t>41988284</t>
  </si>
  <si>
    <t xml:space="preserve">PINTO QUISPE MARIA MAGDALENA </t>
  </si>
  <si>
    <t>ASISTENTE ADMINISTRATIVO (VERIFICADOR - FORMALIZACION MINERA)</t>
  </si>
  <si>
    <t>42017662</t>
  </si>
  <si>
    <t xml:space="preserve">QUISPE MARCA JENNIFER WENDY </t>
  </si>
  <si>
    <t>42038132</t>
  </si>
  <si>
    <t xml:space="preserve">CARRASCO MAMANI PATRICIA MILAGROS </t>
  </si>
  <si>
    <t>42122458</t>
  </si>
  <si>
    <t xml:space="preserve">VILLEGAS MAMANI MIRIAM MARITZA </t>
  </si>
  <si>
    <t>TECNICO EN OPERACIONES</t>
  </si>
  <si>
    <t>42169766</t>
  </si>
  <si>
    <t xml:space="preserve">COLQUE MAMANI LUIS DANIEL </t>
  </si>
  <si>
    <t>42185247</t>
  </si>
  <si>
    <t xml:space="preserve">CACERES CARRASCO RENAUD RUFO </t>
  </si>
  <si>
    <t>42185268</t>
  </si>
  <si>
    <t xml:space="preserve">MAMANI CONDORI JUAN CARLOS </t>
  </si>
  <si>
    <t>ASISTENTE ADMINISTRATIVO (ARCHIVO TESORERÍA)</t>
  </si>
  <si>
    <t>42252635</t>
  </si>
  <si>
    <t xml:space="preserve">DAVILA LA BARRERA MARILYN GEORGINA </t>
  </si>
  <si>
    <t>ASISTENTE INFORMÁTICO</t>
  </si>
  <si>
    <t>42267510</t>
  </si>
  <si>
    <t xml:space="preserve">BASURCO MAMANI ELISEO HENRRY </t>
  </si>
  <si>
    <t>42282311</t>
  </si>
  <si>
    <t xml:space="preserve">VEGA PANIAGUA DEYSI NARCISA </t>
  </si>
  <si>
    <t>TÉCNICO ADMINISTRATIVO (ARCHIVO – DRSEMT)</t>
  </si>
  <si>
    <t>42501408</t>
  </si>
  <si>
    <t xml:space="preserve">BARRETO BARRETO LUZ MERY </t>
  </si>
  <si>
    <t>42578443</t>
  </si>
  <si>
    <t xml:space="preserve">QUISPE BIRREOS ALICIA </t>
  </si>
  <si>
    <t>42620459</t>
  </si>
  <si>
    <t xml:space="preserve">TICONA CACERES BETZABET LOURDES </t>
  </si>
  <si>
    <t>42624208</t>
  </si>
  <si>
    <t xml:space="preserve">MAMANI ROJAS DORIS GILMA </t>
  </si>
  <si>
    <t>42626160</t>
  </si>
  <si>
    <t xml:space="preserve">TORRES TARQUI RAQUEL YULIANA </t>
  </si>
  <si>
    <t>42658653</t>
  </si>
  <si>
    <t xml:space="preserve">LLANO MALLEGAS OLIVIA ARACELY </t>
  </si>
  <si>
    <t>42698844</t>
  </si>
  <si>
    <t xml:space="preserve">ARI ARI REINA ISABEL </t>
  </si>
  <si>
    <t>42724575</t>
  </si>
  <si>
    <t xml:space="preserve">LOPEZ MAMANI LINDSEY EVELING </t>
  </si>
  <si>
    <t>42737338</t>
  </si>
  <si>
    <t xml:space="preserve">CHAMBILLA GONZALES JESUS LUIS </t>
  </si>
  <si>
    <t>42738945</t>
  </si>
  <si>
    <t xml:space="preserve">LA TORRE QUIROZ FIDEL ANGEL </t>
  </si>
  <si>
    <t>COTIZADOR</t>
  </si>
  <si>
    <t>42744821</t>
  </si>
  <si>
    <t xml:space="preserve">DIAZ HAU KAREN VANESSA </t>
  </si>
  <si>
    <t>42898780</t>
  </si>
  <si>
    <t xml:space="preserve">VICENTE SAAVEDRA ROBERT ALAN </t>
  </si>
  <si>
    <t>42914601</t>
  </si>
  <si>
    <t xml:space="preserve">CHIPANA FLORES YOVANA NELLY </t>
  </si>
  <si>
    <t>TÉCNICO ADMINISTRATIVO (DRSEMT)</t>
  </si>
  <si>
    <t>42926311</t>
  </si>
  <si>
    <t xml:space="preserve">TAPIA MACHACA MARIA ANGELICA </t>
  </si>
  <si>
    <t>42934414</t>
  </si>
  <si>
    <t xml:space="preserve">GONZALES YABAR ELENA KARINA </t>
  </si>
  <si>
    <t>TÉCNICO LOGÍSTICO</t>
  </si>
  <si>
    <t>42942454</t>
  </si>
  <si>
    <t xml:space="preserve">CRUZ CHIPANA ROGER ORLANDO </t>
  </si>
  <si>
    <t>43001894</t>
  </si>
  <si>
    <t xml:space="preserve">PEÑA YNJANTE JOSE LUIS </t>
  </si>
  <si>
    <t>43021907</t>
  </si>
  <si>
    <t xml:space="preserve">OCHOA TORRES JOSE LUIS </t>
  </si>
  <si>
    <t>43027725</t>
  </si>
  <si>
    <t xml:space="preserve">MAMANI CAMA EDWIN FREDY </t>
  </si>
  <si>
    <t>TECNICO EN SOPORTE INFORMATICO</t>
  </si>
  <si>
    <t>43097308</t>
  </si>
  <si>
    <t xml:space="preserve">ZANGA COAQUIRA ELMER RONALD </t>
  </si>
  <si>
    <t>43212189</t>
  </si>
  <si>
    <t xml:space="preserve">BERRIOS MUÑOZ FERNANDO ARTURO </t>
  </si>
  <si>
    <t>43281295</t>
  </si>
  <si>
    <t xml:space="preserve">ESPINOZA MONZON DIELA SILVIA </t>
  </si>
  <si>
    <t>43284953</t>
  </si>
  <si>
    <t xml:space="preserve">CHIPANA TELLERIA ENRIQUE JOSE </t>
  </si>
  <si>
    <t>43291642</t>
  </si>
  <si>
    <t xml:space="preserve">LUQUE CUTIPA EMILIO </t>
  </si>
  <si>
    <t>43324444</t>
  </si>
  <si>
    <t xml:space="preserve">VILLEGAS COHAILA DIANA CAROLINA </t>
  </si>
  <si>
    <t>ASISTENTE DE DIRECCION</t>
  </si>
  <si>
    <t>43344703</t>
  </si>
  <si>
    <t xml:space="preserve">RODAS MENDEZ PAOLA ZULLY </t>
  </si>
  <si>
    <t>AUXILIAR EN CONTABILIDAD</t>
  </si>
  <si>
    <t>43365158</t>
  </si>
  <si>
    <t xml:space="preserve">JULLIRI GOMEZ DANY </t>
  </si>
  <si>
    <t>ASISTENTE ADMINISTRATIVO (IMPLEMENTACION DE RECOMENDACIONES DE AUDITORIA)</t>
  </si>
  <si>
    <t>43408840</t>
  </si>
  <si>
    <t xml:space="preserve">CONDORI CHINO PORFIRIO EDWIN </t>
  </si>
  <si>
    <t>43435053</t>
  </si>
  <si>
    <t xml:space="preserve">FERNANDEZ MAQUERA LUIS RAUL </t>
  </si>
  <si>
    <t>ORIENTADOR AL PÚBLICO</t>
  </si>
  <si>
    <t>43486292</t>
  </si>
  <si>
    <t xml:space="preserve">MOGOLLON RODAS JOSELYN PRISCILA </t>
  </si>
  <si>
    <t>43520189</t>
  </si>
  <si>
    <t xml:space="preserve">CORZO VALDIVIA JORGE JHONATAN </t>
  </si>
  <si>
    <t>43527594</t>
  </si>
  <si>
    <t xml:space="preserve">BARRIOS ANCO CRISTIAN ESTEBAN </t>
  </si>
  <si>
    <t>43596977</t>
  </si>
  <si>
    <t xml:space="preserve">MORALES MAMANI LIZBETH HEBELIA </t>
  </si>
  <si>
    <t>43644752</t>
  </si>
  <si>
    <t xml:space="preserve">POMA ALBERTO BERTHA </t>
  </si>
  <si>
    <t>43648205</t>
  </si>
  <si>
    <t xml:space="preserve">VISA HUACÁN LIZBETH GENNY </t>
  </si>
  <si>
    <t>ASISTENTE ADMINISTRATIVO (ORDENES DE COMPRA)</t>
  </si>
  <si>
    <t>43689214</t>
  </si>
  <si>
    <t xml:space="preserve">GUEVARA LUPACA RICHARD </t>
  </si>
  <si>
    <t>43730012</t>
  </si>
  <si>
    <t xml:space="preserve">LEON ESTRADA JUDITH KATERINE </t>
  </si>
  <si>
    <t>43733857</t>
  </si>
  <si>
    <t xml:space="preserve">SALAS QUISPE EDGARD REMIGIO </t>
  </si>
  <si>
    <t>43793942</t>
  </si>
  <si>
    <t xml:space="preserve">ACERO CALAMULLO DAVID JOEL </t>
  </si>
  <si>
    <t>43795925</t>
  </si>
  <si>
    <t xml:space="preserve">NINA CAUNA CHRISTIAN LEONEL </t>
  </si>
  <si>
    <t>43874717</t>
  </si>
  <si>
    <t xml:space="preserve">MAMANIHANCCO TAPIA NORMA </t>
  </si>
  <si>
    <t>43958294</t>
  </si>
  <si>
    <t xml:space="preserve">FERNÁNDEZ ALE JENNIFFER GUADALUPE </t>
  </si>
  <si>
    <t>43979920</t>
  </si>
  <si>
    <t xml:space="preserve">DELGADO JIMENEZ BETTY SARA </t>
  </si>
  <si>
    <t>43987001</t>
  </si>
  <si>
    <t xml:space="preserve">FLORES TARQUI JANETTE KARINA </t>
  </si>
  <si>
    <t>44028012</t>
  </si>
  <si>
    <t xml:space="preserve">MENDOZA CHUQUITUCTO ALCIBIADES </t>
  </si>
  <si>
    <t>44074211</t>
  </si>
  <si>
    <t xml:space="preserve">MORRIS FLORES FRANCISCO ANTONIO </t>
  </si>
  <si>
    <t>ASISTENTE TÉCNICO (FORMALIZACION MINERA)</t>
  </si>
  <si>
    <t>44087866</t>
  </si>
  <si>
    <t xml:space="preserve">LAURA QUISPE ELVIS ROLANDO </t>
  </si>
  <si>
    <t>CAMARÓGRAFO Y EDITOR DE VIDEO</t>
  </si>
  <si>
    <t>44099772</t>
  </si>
  <si>
    <t xml:space="preserve">RIVADENEIRA VELASQUEZ JESUS DANIEL </t>
  </si>
  <si>
    <t>44141791</t>
  </si>
  <si>
    <t xml:space="preserve">MONZON QUISPE MARIO RUBEN </t>
  </si>
  <si>
    <t>44220417</t>
  </si>
  <si>
    <t xml:space="preserve">MAMANI NAVARRO JANET YOLANDA </t>
  </si>
  <si>
    <t>44255812</t>
  </si>
  <si>
    <t xml:space="preserve">QUISPE ARANCIBIA YVANIA ROSALIN </t>
  </si>
  <si>
    <t>DISEÑADOR GRÁFICO</t>
  </si>
  <si>
    <t>44275735</t>
  </si>
  <si>
    <t xml:space="preserve">CATARI GOMEZ MERY RUTH </t>
  </si>
  <si>
    <t>AUXILIAR ADMINISTRATIVO (ARCHIVO DE TESORERÍA)</t>
  </si>
  <si>
    <t>44356475</t>
  </si>
  <si>
    <t xml:space="preserve">LIMA ALTAMIRANO CARMEN ROSA </t>
  </si>
  <si>
    <t>44359307</t>
  </si>
  <si>
    <t xml:space="preserve">MAMANI VICHATA DELSY </t>
  </si>
  <si>
    <t>44368394</t>
  </si>
  <si>
    <t xml:space="preserve">GOSME LAURA LISBETH </t>
  </si>
  <si>
    <t>TECNICO EN ABOGACIA</t>
  </si>
  <si>
    <t>44392374</t>
  </si>
  <si>
    <t xml:space="preserve">SAMILLAN MAMANI HENRY JHONATAN </t>
  </si>
  <si>
    <t>44438382</t>
  </si>
  <si>
    <t xml:space="preserve">MAMANI PILCO FREDY LUIS </t>
  </si>
  <si>
    <t>ASISTENTE TECNICO</t>
  </si>
  <si>
    <t>44445557</t>
  </si>
  <si>
    <t xml:space="preserve">PUMAYAURI COAYLA CHRISTIAN ALBERTO </t>
  </si>
  <si>
    <t>TÉCNICO ADMINISTRATIVO (CONTROL DE ASISTENCIA)</t>
  </si>
  <si>
    <t>44497723</t>
  </si>
  <si>
    <t xml:space="preserve">VILLANUEVA PANIAGUA MARILIA FLOR </t>
  </si>
  <si>
    <t>TÉCNICO EN REGISTRO Y CODIFICACIÓN</t>
  </si>
  <si>
    <t>44551814</t>
  </si>
  <si>
    <t xml:space="preserve">MARON QUENTA JUAN CARLOS </t>
  </si>
  <si>
    <t>44567825</t>
  </si>
  <si>
    <t xml:space="preserve">PALOMINO MAMANI ROXANA LUBELIA </t>
  </si>
  <si>
    <t>NOTIFICADOR EN ORDENES DE COMPRA</t>
  </si>
  <si>
    <t>44572155</t>
  </si>
  <si>
    <t xml:space="preserve">GARCIA CUTIPA CARMEN SUSANA </t>
  </si>
  <si>
    <t>44640141</t>
  </si>
  <si>
    <t xml:space="preserve">AGUILAR MAYTA RICHARD ALBERTO </t>
  </si>
  <si>
    <t>44641528</t>
  </si>
  <si>
    <t xml:space="preserve">MUSAJA QUISPE NICOLAS JOSE </t>
  </si>
  <si>
    <t>44649921</t>
  </si>
  <si>
    <t xml:space="preserve">MORENO MULLUNI CARMEN LUCIA </t>
  </si>
  <si>
    <t>44649924</t>
  </si>
  <si>
    <t xml:space="preserve">PACOVILCA PACOTICONA EDWIN REYNALDO PABLO </t>
  </si>
  <si>
    <t>44734453</t>
  </si>
  <si>
    <t xml:space="preserve">TICONA SIÑA WENDY CARLA </t>
  </si>
  <si>
    <t>44804319</t>
  </si>
  <si>
    <t xml:space="preserve">MORRIS QUISBERT JOSEPHINE ALBINA </t>
  </si>
  <si>
    <t>44806715</t>
  </si>
  <si>
    <t xml:space="preserve">MAMANI TORRES YACKELYN MAGDALENA </t>
  </si>
  <si>
    <t>ASISTENTE PROGRAMADOR</t>
  </si>
  <si>
    <t>44807155</t>
  </si>
  <si>
    <t xml:space="preserve">TOHALA PERCA RUBEN HERMER </t>
  </si>
  <si>
    <t>44831927</t>
  </si>
  <si>
    <t xml:space="preserve">CALLE PARIHUANA ELVIS WILFREDO </t>
  </si>
  <si>
    <t>ASISTENTE ADMINISTRATIVO EN CONTROL DE DOCUMENTACION (AREA DE ADQUISIONES)</t>
  </si>
  <si>
    <t>44833013</t>
  </si>
  <si>
    <t xml:space="preserve">HUMPIRI DELGADO CINTHYA MERY </t>
  </si>
  <si>
    <t>44836350</t>
  </si>
  <si>
    <t xml:space="preserve">RAMOS CONDORI VICTOR ALIPIO </t>
  </si>
  <si>
    <t>ASISTENTE ADMINISTRATIVO (CONTROL DE CARTAS FIANZAS)</t>
  </si>
  <si>
    <t>44917113</t>
  </si>
  <si>
    <t xml:space="preserve">QUISPE CALLE BENJAMIN DENYS </t>
  </si>
  <si>
    <t>44928441</t>
  </si>
  <si>
    <t xml:space="preserve">LEON MAMANI JIMY </t>
  </si>
  <si>
    <t>44970514</t>
  </si>
  <si>
    <t xml:space="preserve">FLORES GUTIERREZ MODESTA VERONICA </t>
  </si>
  <si>
    <t>ASISTENTE DE CONTROL PATRIMONIAL</t>
  </si>
  <si>
    <t>45023790</t>
  </si>
  <si>
    <t xml:space="preserve">PANCCA LLANQUE ARNOLT IVAN </t>
  </si>
  <si>
    <t>ASISTENTE ADMINISTRATIVO (SECRETARIA TÉCNICA)</t>
  </si>
  <si>
    <t>45055126</t>
  </si>
  <si>
    <t xml:space="preserve">ILLACUTIPA ALAVE ROSA MARIA </t>
  </si>
  <si>
    <t>REDACTOR DE PRENSA</t>
  </si>
  <si>
    <t>45060278</t>
  </si>
  <si>
    <t xml:space="preserve">POMA CHATA SANDY IREDIA </t>
  </si>
  <si>
    <t>45081229</t>
  </si>
  <si>
    <t xml:space="preserve">CONDORI FLORES EDWIN WILLIANS </t>
  </si>
  <si>
    <t>45107776</t>
  </si>
  <si>
    <t xml:space="preserve">INCACUTIPA LAYME JUAN CARLOS </t>
  </si>
  <si>
    <t>45137032</t>
  </si>
  <si>
    <t xml:space="preserve">BUTRON CANDIA VERONICA JESSICA </t>
  </si>
  <si>
    <t>45203248</t>
  </si>
  <si>
    <t xml:space="preserve">YAPO HUARACHA SONIA </t>
  </si>
  <si>
    <t>45209036</t>
  </si>
  <si>
    <t xml:space="preserve">CARBAJAL MEDINA JENNY CAROLL </t>
  </si>
  <si>
    <t>45244600</t>
  </si>
  <si>
    <t xml:space="preserve">VARGAS QUISPE RENE ALONSO </t>
  </si>
  <si>
    <t>CONSERJE</t>
  </si>
  <si>
    <t>45249088</t>
  </si>
  <si>
    <t xml:space="preserve">MAMANI LOPEZ PEDRO DAVID </t>
  </si>
  <si>
    <t>TÉCNICO ARCHIVISTICO</t>
  </si>
  <si>
    <t>45251255</t>
  </si>
  <si>
    <t xml:space="preserve">URUCHI CALDERON JAVIER FERNANDO </t>
  </si>
  <si>
    <t>ASISTENTE LEGAL (PROCESOS DESALOJO)</t>
  </si>
  <si>
    <t>45287144</t>
  </si>
  <si>
    <t xml:space="preserve">NINAJA LOPEZ OSCAR </t>
  </si>
  <si>
    <t>45305979</t>
  </si>
  <si>
    <t xml:space="preserve">ZEGARRA PERCCA WALTER AMERICO </t>
  </si>
  <si>
    <t>45317686</t>
  </si>
  <si>
    <t xml:space="preserve">PILCO MAMANI GISELA </t>
  </si>
  <si>
    <t>ASISTENTE ADMINISTRATIVO (ÁREA DE ADQUISICIONES)</t>
  </si>
  <si>
    <t>45334297</t>
  </si>
  <si>
    <t xml:space="preserve">SIHUAYRO CONDORI ROXANA MARITZA </t>
  </si>
  <si>
    <t>45375513</t>
  </si>
  <si>
    <t xml:space="preserve">LEONARDO RIVERA ANDREA DEL ROSARIO </t>
  </si>
  <si>
    <t>AUXILIAR LEGAL</t>
  </si>
  <si>
    <t>45452976</t>
  </si>
  <si>
    <t xml:space="preserve">AVALOS APAZA LUZ MARIA </t>
  </si>
  <si>
    <t>45507969</t>
  </si>
  <si>
    <t xml:space="preserve">CHINO CALLE CESAR GUSTAVO </t>
  </si>
  <si>
    <t>45531045</t>
  </si>
  <si>
    <t xml:space="preserve">CACHICATARI QUISPE MIGUEL ARCANGEL </t>
  </si>
  <si>
    <t>45719197</t>
  </si>
  <si>
    <t xml:space="preserve">HUANCA GALLEGOS ESTHER MIRIAM </t>
  </si>
  <si>
    <t>45800693</t>
  </si>
  <si>
    <t xml:space="preserve">GARAVITO MELO ABDELY ZULY </t>
  </si>
  <si>
    <t>ASISTENTE ADMINISTRATIVO (KARDEX)</t>
  </si>
  <si>
    <t>45811753</t>
  </si>
  <si>
    <t xml:space="preserve">HUAYTA HUALLPA JESUS JAVIER </t>
  </si>
  <si>
    <t>45896695</t>
  </si>
  <si>
    <t xml:space="preserve">GARCIA CABRERA NADIA ESTHER </t>
  </si>
  <si>
    <t>TÉCNICO ADMINISTRATIVO (PROCESO DE SELECCIÓN)</t>
  </si>
  <si>
    <t>45937708</t>
  </si>
  <si>
    <t xml:space="preserve">MAMANI GARCIA LOURDES TERESA </t>
  </si>
  <si>
    <t>ASISTENTE ADMINISTRATIVO (SGPGDH)</t>
  </si>
  <si>
    <t>45965582</t>
  </si>
  <si>
    <t xml:space="preserve">ARGUEDAS SANCHEZ SANDRA PRISCILLA </t>
  </si>
  <si>
    <t>46040610</t>
  </si>
  <si>
    <t xml:space="preserve">ESPINAL FLORES STEVE WALDO </t>
  </si>
  <si>
    <t>46047145</t>
  </si>
  <si>
    <t xml:space="preserve">PAREDES MAMANI RODRIGO VRADI </t>
  </si>
  <si>
    <t>ASISTENTE LEGAL (SECRETARIA TÉCNICA)</t>
  </si>
  <si>
    <t>46080164</t>
  </si>
  <si>
    <t xml:space="preserve">COAQUERA MAQUERA PEDRO HUGO </t>
  </si>
  <si>
    <t>OPERADOR ADMINISTRATIVO</t>
  </si>
  <si>
    <t>46221310</t>
  </si>
  <si>
    <t xml:space="preserve">TICONA VILLALBA SAMIR SAUL </t>
  </si>
  <si>
    <t>46272938</t>
  </si>
  <si>
    <t xml:space="preserve">LIMACHE LUQUE LUZ MARINA </t>
  </si>
  <si>
    <t>GESTOR DE ORIENTACION</t>
  </si>
  <si>
    <t>46275960</t>
  </si>
  <si>
    <t xml:space="preserve">VALDIVIA MACEDO MARILYN ALEXIA </t>
  </si>
  <si>
    <t>46345281</t>
  </si>
  <si>
    <t xml:space="preserve">GONZALES GONZALES LUZ ESTHELA </t>
  </si>
  <si>
    <t>46525071</t>
  </si>
  <si>
    <t xml:space="preserve">QUISPE YANAPA LUCIA ELIZABETH </t>
  </si>
  <si>
    <t>ASISTENTE ADMINISTRATIVO (ALMACÉN N° 02)</t>
  </si>
  <si>
    <t>46525449</t>
  </si>
  <si>
    <t xml:space="preserve">CCAMA MARCA AYDE LIDIANA </t>
  </si>
  <si>
    <t>46563438</t>
  </si>
  <si>
    <t xml:space="preserve">ALFARO CASTILLO MILAGROS DEL CARMEN </t>
  </si>
  <si>
    <t>ASISTENTE EN CONTROL PREVIO</t>
  </si>
  <si>
    <t>46636429</t>
  </si>
  <si>
    <t xml:space="preserve">ANQUISE CABRERA NANCY MARIBEL </t>
  </si>
  <si>
    <t>46662706</t>
  </si>
  <si>
    <t xml:space="preserve">IBAÑEZ CHOQUE FABIOLA MARIA </t>
  </si>
  <si>
    <t>46722308</t>
  </si>
  <si>
    <t xml:space="preserve">NOREÑA NOBLEJAS LADY THALIA </t>
  </si>
  <si>
    <t>46741949</t>
  </si>
  <si>
    <t xml:space="preserve">VALDERRAMA RODRIGUEZ LUCIANA </t>
  </si>
  <si>
    <t>46753028</t>
  </si>
  <si>
    <t xml:space="preserve">MAMANI VILCA GIOVANA </t>
  </si>
  <si>
    <t>46753033</t>
  </si>
  <si>
    <t xml:space="preserve">ROCA CUTIPA ANA DEL PILAR </t>
  </si>
  <si>
    <t>46802558</t>
  </si>
  <si>
    <t xml:space="preserve">ZAPANA MAQUERA SOLEDAD INES </t>
  </si>
  <si>
    <t>TÉCNICO ADMINISTRATIVO (OAL)</t>
  </si>
  <si>
    <t>46810609</t>
  </si>
  <si>
    <t xml:space="preserve">TICONA LIMACHI JUAN CARLOS </t>
  </si>
  <si>
    <t>ASISTENTE ADMINISTRATIVO (GIRADOR)</t>
  </si>
  <si>
    <t>46853925</t>
  </si>
  <si>
    <t xml:space="preserve">CAHUANA ACOSTA NANCY JULIANA </t>
  </si>
  <si>
    <t>TÉCNICO ADMINISTRATIVO (APOYO SECRETARIAL)</t>
  </si>
  <si>
    <t>46940341</t>
  </si>
  <si>
    <t xml:space="preserve">COTRADO CARRIZALES EMPERATRIZ MARYCIELO </t>
  </si>
  <si>
    <t>46961656</t>
  </si>
  <si>
    <t xml:space="preserve">PLATERO SAIRA GIULIANA NISIDA </t>
  </si>
  <si>
    <t>46961658</t>
  </si>
  <si>
    <t xml:space="preserve">CUTIPA SARMIENTO NATALY MAYTTE </t>
  </si>
  <si>
    <t>ASISTENTE EN SERVICIO DE RECURSOS NATURALES</t>
  </si>
  <si>
    <t>47004828</t>
  </si>
  <si>
    <t xml:space="preserve">HUANCAPAZA YABAR FLOR MARINA </t>
  </si>
  <si>
    <t>ASISTENTE ADMINISTRATIVO (COTIZADOR)</t>
  </si>
  <si>
    <t>47023748</t>
  </si>
  <si>
    <t xml:space="preserve">TINTAYA TINTAYA CARLOS </t>
  </si>
  <si>
    <t>47023763</t>
  </si>
  <si>
    <t xml:space="preserve">MORENO CHARCA RUDDY MARGOTH </t>
  </si>
  <si>
    <t>47138042</t>
  </si>
  <si>
    <t xml:space="preserve">CCALLO TICONA MARISABEL </t>
  </si>
  <si>
    <t>47198191</t>
  </si>
  <si>
    <t xml:space="preserve">TACORA WIRACOCHA YESSICA EVELIN </t>
  </si>
  <si>
    <t>ALMACENERO OPERATIVO - ALMACEN Nº2</t>
  </si>
  <si>
    <t>47263063</t>
  </si>
  <si>
    <t xml:space="preserve">CUEVA DIAZ KATHERIN VANESSA MILAGROS </t>
  </si>
  <si>
    <t>47291022</t>
  </si>
  <si>
    <t xml:space="preserve">CHAGUA EDUARDO AGUEDA ADELAIDA </t>
  </si>
  <si>
    <t>47310978</t>
  </si>
  <si>
    <t xml:space="preserve">ALANOCA CUTIPA FRANKLIN YONATHAN </t>
  </si>
  <si>
    <t>47323798</t>
  </si>
  <si>
    <t xml:space="preserve">MAMANI QUISPE LUZ MARY </t>
  </si>
  <si>
    <t>47345536</t>
  </si>
  <si>
    <t xml:space="preserve">MELENDEZ ALAGON GRETHEL </t>
  </si>
  <si>
    <t>47368720</t>
  </si>
  <si>
    <t xml:space="preserve">SENCIA ZUÑIGA VANESA </t>
  </si>
  <si>
    <t>47370581</t>
  </si>
  <si>
    <t xml:space="preserve">QUENTA HUALLPA DEISY CORINA </t>
  </si>
  <si>
    <t>47375946</t>
  </si>
  <si>
    <t xml:space="preserve">CCAMA MAMANI YADDELY ARACELLY </t>
  </si>
  <si>
    <t>OPERADOR TÉCNICO (BOLETERIA ARICA)</t>
  </si>
  <si>
    <t>47383895</t>
  </si>
  <si>
    <t xml:space="preserve">CHOQUEGONZA MITA ELVIS ABRAHAN </t>
  </si>
  <si>
    <t>47401438</t>
  </si>
  <si>
    <t xml:space="preserve">TICONA FLORES MARIA ELIZABETH </t>
  </si>
  <si>
    <t>47488404</t>
  </si>
  <si>
    <t xml:space="preserve">ENRIQUEZ MENDOZA FERNANDO LUIS JAVIER </t>
  </si>
  <si>
    <t>47566038</t>
  </si>
  <si>
    <t xml:space="preserve">LARA MAMANI SARA ELIZABETH </t>
  </si>
  <si>
    <t>ASISTENTE ADMINISTRATIVO (ORDENES DE SERVICIO)</t>
  </si>
  <si>
    <t>47570128</t>
  </si>
  <si>
    <t xml:space="preserve">CAÑI CARRILLO NATHALY SUSAN </t>
  </si>
  <si>
    <t>AUXILIAR LOGÍSTICO</t>
  </si>
  <si>
    <t>47573780</t>
  </si>
  <si>
    <t xml:space="preserve">SARMIENTO CUYUTUPA RICHAR SERAFIN </t>
  </si>
  <si>
    <t>47600514</t>
  </si>
  <si>
    <t xml:space="preserve">ALANOCA CACHI ANALY YANETH </t>
  </si>
  <si>
    <t>47625638</t>
  </si>
  <si>
    <t xml:space="preserve">HUACANI ACEITUNO PAUL AMILCAR </t>
  </si>
  <si>
    <t>47661074</t>
  </si>
  <si>
    <t xml:space="preserve">CHOQUE CHEJANI JHON JORDE </t>
  </si>
  <si>
    <t>TÉCNICO ADMINISTRATIVO (OTA)</t>
  </si>
  <si>
    <t>47746804</t>
  </si>
  <si>
    <t xml:space="preserve">ACHANCCARAY INCACOÑA MARILU FIORELLA </t>
  </si>
  <si>
    <t>47794699</t>
  </si>
  <si>
    <t xml:space="preserve">ILLA CHAMBI EDWIN JOHN </t>
  </si>
  <si>
    <t>47817514</t>
  </si>
  <si>
    <t xml:space="preserve">CANAYO MURAYARI CLEVER IVAN </t>
  </si>
  <si>
    <t>47950534</t>
  </si>
  <si>
    <t xml:space="preserve">LAURA ADUVIRE ESTEFANIA DIANA </t>
  </si>
  <si>
    <t>47969856</t>
  </si>
  <si>
    <t xml:space="preserve">GUERRA LAQUIHUANACO BRADDY SAID </t>
  </si>
  <si>
    <t>ASISTENTE ADMINISTRATIVO (EJECUCIÓN PRESUPUESTAL)</t>
  </si>
  <si>
    <t>47982074</t>
  </si>
  <si>
    <t xml:space="preserve">FLORES MENDOZA ELVIS YORMAN </t>
  </si>
  <si>
    <t>ASISTENTE ADMINISTRATIVO EN CONTRATACIONES CON EL ESTADO</t>
  </si>
  <si>
    <t>47982305</t>
  </si>
  <si>
    <t xml:space="preserve">GAUNA LARICO SAIDA MERCEDES </t>
  </si>
  <si>
    <t>48040277</t>
  </si>
  <si>
    <t xml:space="preserve">VILCA MARCA NATIVIDAD </t>
  </si>
  <si>
    <t>48076357</t>
  </si>
  <si>
    <t xml:space="preserve">MAMANI VARGAS MARILIA GEOVANNA </t>
  </si>
  <si>
    <t>48176027</t>
  </si>
  <si>
    <t xml:space="preserve">MACHACA HUANACUNI EDU WILLIAM </t>
  </si>
  <si>
    <t>48177006</t>
  </si>
  <si>
    <t xml:space="preserve">LLANOS CHACOLLA YASMIN DIANA </t>
  </si>
  <si>
    <t>48399698</t>
  </si>
  <si>
    <t xml:space="preserve">JIMENEZ AYALA SAYMA PAOLA </t>
  </si>
  <si>
    <t>TÉCNICO AUXILIAR (BASE GRÁFICA)</t>
  </si>
  <si>
    <t>48500851</t>
  </si>
  <si>
    <t xml:space="preserve">ZEGARRA GOMEZ ABIGAIL ALEJANDRA </t>
  </si>
  <si>
    <t>48680482</t>
  </si>
  <si>
    <t xml:space="preserve">ACOSTA VILLACA JHONATAN GIOVANNI </t>
  </si>
  <si>
    <t>48712262</t>
  </si>
  <si>
    <t xml:space="preserve">ROJAS ALVARADO SANDRA SHIRLEY </t>
  </si>
  <si>
    <t>AUXILIAR ADMINISTRATIVO (AREA DE ADQUISIONES)</t>
  </si>
  <si>
    <t>62259716</t>
  </si>
  <si>
    <t xml:space="preserve">MANUELO CHOQUE MONICA VICTORIA </t>
  </si>
  <si>
    <t>70005434</t>
  </si>
  <si>
    <t xml:space="preserve">GOMEZ AGUILAR YESSENIA DANIDTZA </t>
  </si>
  <si>
    <t>70017961</t>
  </si>
  <si>
    <t xml:space="preserve">PANIAGUA ACUÑA KATHERINE AMELIA </t>
  </si>
  <si>
    <t>70152692</t>
  </si>
  <si>
    <t xml:space="preserve">PACOMPIA MEDINA JACKELINE MARLENE </t>
  </si>
  <si>
    <t>ASISTENTE ADMINISTRATIVO (SECRETARIAL)</t>
  </si>
  <si>
    <t>70296040</t>
  </si>
  <si>
    <t xml:space="preserve">PARILLO MAMANI KATHERINE GRACE LIZBETH </t>
  </si>
  <si>
    <t>70299936</t>
  </si>
  <si>
    <t xml:space="preserve">CARRILLO ALVAREZ YERSON EDUARDO </t>
  </si>
  <si>
    <t>70327201</t>
  </si>
  <si>
    <t xml:space="preserve">CCALLOMAMANI CONDORI JEANETTE </t>
  </si>
  <si>
    <t>70329736</t>
  </si>
  <si>
    <t xml:space="preserve">QUISPE APAZA JOAO JESUS </t>
  </si>
  <si>
    <t>ASISTENTE LEGAL (PROCESOS DE INDEMNIZACIÓN)</t>
  </si>
  <si>
    <t>70359878</t>
  </si>
  <si>
    <t xml:space="preserve">SALAMANCA PERCA MARYCRUZ MARIELA </t>
  </si>
  <si>
    <t>PEI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</si>
</sst>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280A]d&quot; de &quot;mmmm&quot; de &quot;yyyy;@"/>
    <numFmt numFmtId="166" formatCode="0.0%"/>
  </numFmts>
  <fonts count="37" x14ac:knownFonts="1">
    <font>
      <sz val="10"/>
      <name val="Arial"/>
    </font>
    <font>
      <sz val="10"/>
      <name val="Arial"/>
      <family val="2"/>
    </font>
    <font>
      <sz val="8"/>
      <name val="Arial"/>
      <family val="2"/>
    </font>
    <font>
      <b/>
      <sz val="10"/>
      <name val="Arial"/>
      <family val="2"/>
    </font>
    <font>
      <sz val="10"/>
      <name val="Arial Narrow"/>
      <family val="2"/>
    </font>
    <font>
      <sz val="10"/>
      <name val="Arial"/>
      <family val="2"/>
    </font>
    <font>
      <b/>
      <sz val="8"/>
      <name val="Arial"/>
      <family val="2"/>
    </font>
    <font>
      <sz val="10"/>
      <name val="Courier"/>
      <family val="3"/>
    </font>
    <font>
      <b/>
      <sz val="12"/>
      <name val="Arial"/>
      <family val="2"/>
    </font>
    <font>
      <sz val="9"/>
      <name val="Arial"/>
      <family val="2"/>
    </font>
    <font>
      <b/>
      <sz val="9"/>
      <name val="Arial"/>
      <family val="2"/>
    </font>
    <font>
      <sz val="8"/>
      <name val="Arial"/>
      <family val="2"/>
    </font>
    <font>
      <b/>
      <sz val="9"/>
      <color indexed="8"/>
      <name val="Arial"/>
      <family val="2"/>
    </font>
    <font>
      <sz val="9"/>
      <color indexed="32"/>
      <name val="Arial"/>
      <family val="2"/>
    </font>
    <font>
      <sz val="9"/>
      <color indexed="8"/>
      <name val="Arial"/>
      <family val="2"/>
    </font>
    <font>
      <sz val="8"/>
      <color indexed="81"/>
      <name val="Tahoma"/>
      <family val="2"/>
    </font>
    <font>
      <sz val="12"/>
      <name val="Arial"/>
      <family val="2"/>
    </font>
    <font>
      <sz val="8"/>
      <name val="Calibri"/>
      <family val="2"/>
      <scheme val="minor"/>
    </font>
    <font>
      <b/>
      <sz val="8"/>
      <name val="Calibri"/>
      <family val="2"/>
      <scheme val="minor"/>
    </font>
    <font>
      <sz val="8"/>
      <color indexed="8"/>
      <name val="Arial"/>
      <family val="2"/>
    </font>
    <font>
      <b/>
      <u/>
      <sz val="8"/>
      <name val="Arial"/>
      <family val="2"/>
    </font>
    <font>
      <sz val="10"/>
      <name val="Arial"/>
      <family val="2"/>
    </font>
    <font>
      <sz val="6"/>
      <name val="Arial"/>
      <family val="2"/>
    </font>
    <font>
      <b/>
      <sz val="6"/>
      <name val="Arial"/>
      <family val="2"/>
    </font>
    <font>
      <sz val="6"/>
      <color theme="1"/>
      <name val="Arial"/>
      <family val="2"/>
    </font>
    <font>
      <sz val="6"/>
      <name val="Calibri"/>
      <family val="2"/>
      <scheme val="minor"/>
    </font>
    <font>
      <b/>
      <sz val="6"/>
      <name val="Calibri"/>
      <family val="2"/>
      <scheme val="minor"/>
    </font>
    <font>
      <sz val="7"/>
      <name val="Arial"/>
      <family val="2"/>
    </font>
    <font>
      <b/>
      <sz val="7"/>
      <name val="Arial"/>
      <family val="2"/>
    </font>
    <font>
      <sz val="8"/>
      <color rgb="FF000000"/>
      <name val="Arial"/>
      <family val="2"/>
    </font>
    <font>
      <b/>
      <sz val="8"/>
      <color theme="1"/>
      <name val="Trebuchet MS"/>
      <family val="2"/>
    </font>
    <font>
      <sz val="8"/>
      <color theme="1"/>
      <name val="Arial"/>
      <family val="2"/>
    </font>
    <font>
      <b/>
      <sz val="8"/>
      <color theme="1"/>
      <name val="Arial"/>
      <family val="2"/>
    </font>
    <font>
      <sz val="7"/>
      <color rgb="FF000000"/>
      <name val="Century Gothic"/>
      <family val="2"/>
    </font>
    <font>
      <sz val="7"/>
      <color theme="1"/>
      <name val="Arial"/>
      <family val="2"/>
    </font>
    <font>
      <sz val="7"/>
      <color theme="1"/>
      <name val="Century Gothic"/>
      <family val="2"/>
    </font>
    <font>
      <sz val="7"/>
      <name val="Century Gothic"/>
      <family val="2"/>
    </font>
  </fonts>
  <fills count="10">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3" tint="0.79998168889431442"/>
        <bgColor indexed="64"/>
      </patternFill>
    </fill>
    <fill>
      <patternFill patternType="solid">
        <fgColor theme="9" tint="-0.249977111117893"/>
        <bgColor indexed="64"/>
      </patternFill>
    </fill>
    <fill>
      <patternFill patternType="solid">
        <fgColor theme="9"/>
        <bgColor indexed="64"/>
      </patternFill>
    </fill>
    <fill>
      <patternFill patternType="solid">
        <fgColor rgb="FFFFFFFF"/>
        <bgColor indexed="64"/>
      </patternFill>
    </fill>
  </fills>
  <borders count="86">
    <border>
      <left/>
      <right/>
      <top/>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ck">
        <color indexed="64"/>
      </bottom>
      <diagonal/>
    </border>
    <border>
      <left style="medium">
        <color indexed="64"/>
      </left>
      <right style="thin">
        <color indexed="64"/>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medium">
        <color indexed="64"/>
      </right>
      <top/>
      <bottom style="thick">
        <color indexed="64"/>
      </bottom>
      <diagonal/>
    </border>
    <border>
      <left style="thin">
        <color indexed="64"/>
      </left>
      <right style="thin">
        <color indexed="64"/>
      </right>
      <top/>
      <bottom style="thick">
        <color indexed="64"/>
      </bottom>
      <diagonal/>
    </border>
    <border>
      <left/>
      <right/>
      <top style="thin">
        <color indexed="64"/>
      </top>
      <bottom style="thin">
        <color indexed="64"/>
      </bottom>
      <diagonal/>
    </border>
    <border>
      <left/>
      <right/>
      <top style="thin">
        <color indexed="64"/>
      </top>
      <bottom/>
      <diagonal/>
    </border>
    <border>
      <left style="thin">
        <color indexed="8"/>
      </left>
      <right style="thin">
        <color indexed="8"/>
      </right>
      <top/>
      <bottom/>
      <diagonal/>
    </border>
    <border>
      <left style="medium">
        <color indexed="64"/>
      </left>
      <right style="medium">
        <color indexed="64"/>
      </right>
      <top style="thin">
        <color indexed="64"/>
      </top>
      <bottom/>
      <diagonal/>
    </border>
    <border>
      <left style="thin">
        <color rgb="FF999999"/>
      </left>
      <right/>
      <top style="thin">
        <color rgb="FF999999"/>
      </top>
      <bottom/>
      <diagonal/>
    </border>
    <border>
      <left style="medium">
        <color auto="1"/>
      </left>
      <right style="thin">
        <color rgb="FF999999"/>
      </right>
      <top style="thin">
        <color rgb="FF999999"/>
      </top>
      <bottom/>
      <diagonal/>
    </border>
    <border>
      <left style="thin">
        <color rgb="FF999999"/>
      </left>
      <right/>
      <top/>
      <bottom/>
      <diagonal/>
    </border>
    <border>
      <left style="medium">
        <color auto="1"/>
      </left>
      <right style="thin">
        <color rgb="FF999999"/>
      </right>
      <top/>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right/>
      <top/>
      <bottom style="medium">
        <color indexed="64"/>
      </bottom>
      <diagonal/>
    </border>
    <border>
      <left style="thin">
        <color indexed="64"/>
      </left>
      <right style="medium">
        <color indexed="64"/>
      </right>
      <top/>
      <bottom style="medium">
        <color indexed="64"/>
      </bottom>
      <diagonal/>
    </border>
  </borders>
  <cellStyleXfs count="7">
    <xf numFmtId="0" fontId="0" fillId="0" borderId="0"/>
    <xf numFmtId="0" fontId="4" fillId="0" borderId="0"/>
    <xf numFmtId="0" fontId="4" fillId="0" borderId="0"/>
    <xf numFmtId="49" fontId="7" fillId="0" borderId="0"/>
    <xf numFmtId="0" fontId="1" fillId="0" borderId="0"/>
    <xf numFmtId="164" fontId="21" fillId="0" borderId="0" applyFont="0" applyFill="0" applyBorder="0" applyAlignment="0" applyProtection="0"/>
    <xf numFmtId="9" fontId="21" fillId="0" borderId="0" applyFont="0" applyFill="0" applyBorder="0" applyAlignment="0" applyProtection="0"/>
  </cellStyleXfs>
  <cellXfs count="653">
    <xf numFmtId="0" fontId="0" fillId="0" borderId="0" xfId="0"/>
    <xf numFmtId="0" fontId="9" fillId="0" borderId="0" xfId="2" applyFont="1" applyFill="1" applyBorder="1" applyAlignment="1">
      <alignment horizontal="left" vertical="center"/>
    </xf>
    <xf numFmtId="0" fontId="10" fillId="0" borderId="0" xfId="2" applyFont="1" applyFill="1" applyBorder="1" applyAlignment="1">
      <alignment vertical="center"/>
    </xf>
    <xf numFmtId="0" fontId="9" fillId="0" borderId="0" xfId="0" applyFont="1"/>
    <xf numFmtId="0" fontId="9" fillId="0" borderId="2" xfId="0" applyFont="1" applyBorder="1"/>
    <xf numFmtId="0" fontId="9" fillId="0" borderId="0" xfId="0" applyFont="1" applyFill="1"/>
    <xf numFmtId="0" fontId="10" fillId="0" borderId="0" xfId="0" applyFont="1" applyFill="1" applyAlignment="1">
      <alignment horizontal="center"/>
    </xf>
    <xf numFmtId="0" fontId="9" fillId="0" borderId="7" xfId="0" applyFont="1" applyBorder="1"/>
    <xf numFmtId="0" fontId="9" fillId="0" borderId="0" xfId="0" applyFont="1" applyBorder="1"/>
    <xf numFmtId="0" fontId="10" fillId="0" borderId="0" xfId="0" applyFont="1" applyBorder="1"/>
    <xf numFmtId="49" fontId="9" fillId="0" borderId="0" xfId="3" applyFont="1" applyAlignment="1">
      <alignment vertical="center"/>
    </xf>
    <xf numFmtId="0" fontId="9" fillId="0" borderId="12" xfId="0" applyFont="1" applyBorder="1"/>
    <xf numFmtId="0" fontId="10" fillId="0" borderId="0" xfId="0" applyFont="1"/>
    <xf numFmtId="0" fontId="9" fillId="0" borderId="13" xfId="0" applyFont="1" applyBorder="1"/>
    <xf numFmtId="0" fontId="9" fillId="0" borderId="3" xfId="0" applyFont="1" applyBorder="1"/>
    <xf numFmtId="0" fontId="9" fillId="0" borderId="4" xfId="0" applyFont="1" applyBorder="1"/>
    <xf numFmtId="0" fontId="9" fillId="0" borderId="17" xfId="0" applyFont="1" applyBorder="1"/>
    <xf numFmtId="49" fontId="13" fillId="0" borderId="0" xfId="1" quotePrefix="1" applyNumberFormat="1" applyFont="1" applyFill="1" applyAlignment="1">
      <alignment horizontal="left" vertical="center"/>
    </xf>
    <xf numFmtId="49" fontId="9" fillId="0" borderId="0" xfId="1" applyNumberFormat="1" applyFont="1" applyFill="1" applyAlignment="1">
      <alignment horizontal="left" vertical="center"/>
    </xf>
    <xf numFmtId="0" fontId="9" fillId="0" borderId="5" xfId="0" applyFont="1" applyBorder="1"/>
    <xf numFmtId="0" fontId="9" fillId="0" borderId="49" xfId="0" applyFont="1" applyBorder="1"/>
    <xf numFmtId="0" fontId="9" fillId="0" borderId="20" xfId="0" applyFont="1" applyBorder="1"/>
    <xf numFmtId="49" fontId="9" fillId="0" borderId="2" xfId="0" applyNumberFormat="1" applyFont="1" applyBorder="1" applyAlignment="1">
      <alignment horizontal="left"/>
    </xf>
    <xf numFmtId="0" fontId="9" fillId="0" borderId="50" xfId="0" applyFont="1" applyBorder="1"/>
    <xf numFmtId="0" fontId="9" fillId="0" borderId="6" xfId="0" applyFont="1" applyBorder="1" applyAlignment="1">
      <alignment horizontal="right"/>
    </xf>
    <xf numFmtId="0" fontId="9" fillId="0" borderId="2" xfId="0" applyFont="1" applyBorder="1" applyAlignment="1">
      <alignment horizontal="center"/>
    </xf>
    <xf numFmtId="0" fontId="9" fillId="0" borderId="53" xfId="0" applyFont="1" applyBorder="1"/>
    <xf numFmtId="0" fontId="9" fillId="0" borderId="0" xfId="2" applyFont="1" applyAlignment="1">
      <alignment vertical="center"/>
    </xf>
    <xf numFmtId="0" fontId="10" fillId="0" borderId="0" xfId="2" applyFont="1" applyFill="1" applyBorder="1" applyAlignment="1">
      <alignment horizontal="center" vertical="center"/>
    </xf>
    <xf numFmtId="0" fontId="9" fillId="0" borderId="0" xfId="2" applyFont="1" applyBorder="1" applyAlignment="1">
      <alignment vertical="center"/>
    </xf>
    <xf numFmtId="0" fontId="10" fillId="2" borderId="17" xfId="2" applyFont="1" applyFill="1" applyBorder="1" applyAlignment="1">
      <alignment horizontal="center" vertical="center"/>
    </xf>
    <xf numFmtId="0" fontId="9" fillId="0" borderId="13" xfId="2" applyFont="1" applyBorder="1" applyAlignment="1">
      <alignment horizontal="center" vertical="center"/>
    </xf>
    <xf numFmtId="0" fontId="10" fillId="2" borderId="13" xfId="2" applyFont="1" applyFill="1" applyBorder="1" applyAlignment="1">
      <alignment horizontal="center" vertical="center"/>
    </xf>
    <xf numFmtId="0" fontId="10" fillId="2" borderId="0" xfId="2" applyFont="1" applyFill="1" applyBorder="1" applyAlignment="1">
      <alignment vertical="center"/>
    </xf>
    <xf numFmtId="0" fontId="10" fillId="2" borderId="3" xfId="2" applyFont="1" applyFill="1" applyBorder="1" applyAlignment="1">
      <alignment vertical="center"/>
    </xf>
    <xf numFmtId="0" fontId="9" fillId="0" borderId="3" xfId="2" applyFont="1" applyBorder="1" applyAlignment="1">
      <alignment vertical="center"/>
    </xf>
    <xf numFmtId="0" fontId="10" fillId="2" borderId="4" xfId="2" applyFont="1" applyFill="1" applyBorder="1" applyAlignment="1">
      <alignment horizontal="center" vertical="center"/>
    </xf>
    <xf numFmtId="0" fontId="10" fillId="2" borderId="42" xfId="2" applyFont="1" applyFill="1" applyBorder="1" applyAlignment="1">
      <alignment vertical="center"/>
    </xf>
    <xf numFmtId="0" fontId="10" fillId="2" borderId="19" xfId="2" applyFont="1" applyFill="1" applyBorder="1" applyAlignment="1">
      <alignment vertical="center"/>
    </xf>
    <xf numFmtId="0" fontId="10" fillId="2" borderId="17" xfId="2" applyFont="1" applyFill="1" applyBorder="1" applyAlignment="1">
      <alignment vertical="center"/>
    </xf>
    <xf numFmtId="0" fontId="10" fillId="2" borderId="43" xfId="2" applyFont="1" applyFill="1" applyBorder="1" applyAlignment="1">
      <alignment vertical="center"/>
    </xf>
    <xf numFmtId="0" fontId="9" fillId="0" borderId="2" xfId="2" applyFont="1" applyBorder="1" applyAlignment="1">
      <alignment horizontal="center" vertical="center"/>
    </xf>
    <xf numFmtId="0" fontId="10" fillId="2" borderId="4" xfId="2" applyFont="1" applyFill="1" applyBorder="1" applyAlignment="1">
      <alignment vertical="center"/>
    </xf>
    <xf numFmtId="0" fontId="9" fillId="0" borderId="13" xfId="2" applyFont="1" applyFill="1" applyBorder="1" applyAlignment="1">
      <alignment horizontal="left" vertical="center"/>
    </xf>
    <xf numFmtId="0" fontId="9" fillId="0" borderId="11" xfId="0" applyFont="1" applyBorder="1"/>
    <xf numFmtId="0" fontId="9" fillId="0" borderId="10" xfId="0" applyFont="1" applyBorder="1"/>
    <xf numFmtId="0" fontId="10" fillId="2" borderId="6" xfId="2" applyFont="1" applyFill="1" applyBorder="1" applyAlignment="1">
      <alignment horizontal="center" vertical="center"/>
    </xf>
    <xf numFmtId="0" fontId="10" fillId="2" borderId="20" xfId="2" applyFont="1" applyFill="1" applyBorder="1" applyAlignment="1">
      <alignment horizontal="center" vertical="center"/>
    </xf>
    <xf numFmtId="0" fontId="9" fillId="0" borderId="57" xfId="0" applyFont="1" applyBorder="1"/>
    <xf numFmtId="0" fontId="9" fillId="0" borderId="40" xfId="0" applyFont="1" applyBorder="1"/>
    <xf numFmtId="0" fontId="9" fillId="0" borderId="15" xfId="0" applyFont="1" applyBorder="1"/>
    <xf numFmtId="165" fontId="9" fillId="0" borderId="0" xfId="0" applyNumberFormat="1" applyFont="1"/>
    <xf numFmtId="0" fontId="9" fillId="0" borderId="14" xfId="0" applyFont="1" applyBorder="1"/>
    <xf numFmtId="0" fontId="10" fillId="0" borderId="25" xfId="2" applyFont="1" applyFill="1" applyBorder="1" applyAlignment="1">
      <alignment vertical="center"/>
    </xf>
    <xf numFmtId="0" fontId="10" fillId="0" borderId="28" xfId="2" applyFont="1" applyFill="1" applyBorder="1" applyAlignment="1">
      <alignment vertical="center"/>
    </xf>
    <xf numFmtId="0" fontId="9" fillId="0" borderId="41" xfId="0" applyFont="1" applyBorder="1"/>
    <xf numFmtId="0" fontId="9" fillId="0" borderId="56" xfId="0" applyFont="1" applyBorder="1"/>
    <xf numFmtId="0" fontId="9" fillId="0" borderId="13" xfId="0" applyFont="1" applyBorder="1" applyAlignment="1"/>
    <xf numFmtId="0" fontId="9" fillId="0" borderId="12" xfId="0" applyFont="1" applyBorder="1" applyAlignment="1"/>
    <xf numFmtId="0" fontId="9" fillId="0" borderId="50" xfId="0" applyFont="1" applyBorder="1" applyAlignment="1"/>
    <xf numFmtId="0" fontId="9" fillId="0" borderId="3" xfId="0" applyFont="1" applyBorder="1" applyAlignment="1"/>
    <xf numFmtId="0" fontId="10" fillId="2" borderId="7" xfId="2" applyFont="1" applyFill="1" applyBorder="1" applyAlignment="1">
      <alignment horizontal="center" vertical="center"/>
    </xf>
    <xf numFmtId="0" fontId="10" fillId="2" borderId="3" xfId="2" applyFont="1" applyFill="1" applyBorder="1" applyAlignment="1">
      <alignment horizontal="center" vertical="center"/>
    </xf>
    <xf numFmtId="0" fontId="9" fillId="0" borderId="0" xfId="0" applyFont="1" applyAlignment="1">
      <alignment wrapText="1"/>
    </xf>
    <xf numFmtId="0" fontId="9" fillId="0" borderId="38" xfId="0" applyFont="1" applyBorder="1"/>
    <xf numFmtId="49" fontId="9" fillId="0" borderId="6" xfId="0" applyNumberFormat="1" applyFont="1" applyBorder="1" applyAlignment="1">
      <alignment horizontal="left"/>
    </xf>
    <xf numFmtId="0" fontId="9" fillId="0" borderId="2" xfId="0" applyFont="1" applyBorder="1" applyAlignment="1">
      <alignment horizontal="left"/>
    </xf>
    <xf numFmtId="0" fontId="9" fillId="0" borderId="0" xfId="2" applyFont="1" applyFill="1" applyBorder="1" applyAlignment="1">
      <alignment vertical="center"/>
    </xf>
    <xf numFmtId="0" fontId="9" fillId="0" borderId="59" xfId="0" applyFont="1" applyBorder="1"/>
    <xf numFmtId="0" fontId="9" fillId="0" borderId="0" xfId="0" applyFont="1" applyAlignment="1">
      <alignment horizontal="center" wrapText="1"/>
    </xf>
    <xf numFmtId="0" fontId="10" fillId="0" borderId="0" xfId="0" applyFont="1" applyAlignment="1">
      <alignment horizontal="center" textRotation="90" wrapText="1"/>
    </xf>
    <xf numFmtId="0" fontId="2" fillId="0" borderId="0" xfId="0" applyFont="1" applyAlignment="1">
      <alignment horizontal="center" vertical="center" wrapText="1"/>
    </xf>
    <xf numFmtId="0" fontId="2" fillId="0" borderId="0" xfId="0" applyFont="1"/>
    <xf numFmtId="0" fontId="2" fillId="0" borderId="0" xfId="0" applyFont="1" applyAlignment="1">
      <alignment wrapText="1"/>
    </xf>
    <xf numFmtId="0" fontId="9" fillId="0" borderId="0" xfId="0" applyFont="1"/>
    <xf numFmtId="0" fontId="10" fillId="2" borderId="20" xfId="2" applyFont="1" applyFill="1" applyBorder="1" applyAlignment="1">
      <alignment horizontal="center" vertical="center"/>
    </xf>
    <xf numFmtId="0" fontId="10" fillId="0" borderId="10" xfId="0" applyFont="1" applyBorder="1" applyAlignment="1">
      <alignment horizontal="center"/>
    </xf>
    <xf numFmtId="0" fontId="9" fillId="3" borderId="10" xfId="0" applyFont="1" applyFill="1" applyBorder="1" applyAlignment="1">
      <alignment horizontal="right"/>
    </xf>
    <xf numFmtId="0" fontId="9" fillId="0" borderId="56" xfId="0" applyFont="1" applyBorder="1" applyAlignment="1"/>
    <xf numFmtId="0" fontId="9" fillId="0" borderId="57" xfId="0" applyFont="1" applyBorder="1" applyAlignment="1"/>
    <xf numFmtId="0" fontId="9" fillId="0" borderId="0" xfId="0" applyFont="1"/>
    <xf numFmtId="0" fontId="10" fillId="2" borderId="20" xfId="2" applyFont="1" applyFill="1" applyBorder="1" applyAlignment="1">
      <alignment horizontal="center" vertical="center"/>
    </xf>
    <xf numFmtId="0" fontId="10" fillId="2" borderId="17" xfId="2" applyFont="1" applyFill="1" applyBorder="1" applyAlignment="1">
      <alignment horizontal="center" vertical="center"/>
    </xf>
    <xf numFmtId="0" fontId="10" fillId="2" borderId="10" xfId="2" applyFont="1" applyFill="1" applyBorder="1" applyAlignment="1">
      <alignment horizontal="center" vertical="center"/>
    </xf>
    <xf numFmtId="165" fontId="9" fillId="0" borderId="3" xfId="0" applyNumberFormat="1" applyFont="1" applyBorder="1"/>
    <xf numFmtId="0" fontId="9" fillId="0" borderId="50" xfId="2" applyFont="1" applyBorder="1" applyAlignment="1">
      <alignment horizontal="left" vertical="center"/>
    </xf>
    <xf numFmtId="0" fontId="9" fillId="0" borderId="12" xfId="2" applyFont="1" applyBorder="1" applyAlignment="1">
      <alignment horizontal="left" vertical="center"/>
    </xf>
    <xf numFmtId="165" fontId="9" fillId="0" borderId="59" xfId="0" applyNumberFormat="1" applyFont="1" applyBorder="1"/>
    <xf numFmtId="165" fontId="9" fillId="0" borderId="57" xfId="0" applyNumberFormat="1" applyFont="1" applyBorder="1"/>
    <xf numFmtId="165" fontId="9" fillId="0" borderId="49" xfId="0" applyNumberFormat="1" applyFont="1" applyBorder="1"/>
    <xf numFmtId="165" fontId="9" fillId="0" borderId="50" xfId="0" applyNumberFormat="1" applyFont="1" applyBorder="1"/>
    <xf numFmtId="0" fontId="9" fillId="0" borderId="52" xfId="0" applyFont="1" applyBorder="1"/>
    <xf numFmtId="0" fontId="9" fillId="0" borderId="64" xfId="0" applyFont="1" applyBorder="1"/>
    <xf numFmtId="0" fontId="10" fillId="0" borderId="0" xfId="0" applyFont="1" applyFill="1"/>
    <xf numFmtId="0" fontId="8" fillId="5" borderId="0" xfId="0" applyFont="1" applyFill="1" applyBorder="1"/>
    <xf numFmtId="0" fontId="9" fillId="5" borderId="0" xfId="0" applyFont="1" applyFill="1" applyBorder="1"/>
    <xf numFmtId="0" fontId="6" fillId="5" borderId="0" xfId="2" applyFont="1" applyFill="1" applyBorder="1" applyAlignment="1">
      <alignment horizontal="center" vertical="center"/>
    </xf>
    <xf numFmtId="0" fontId="6" fillId="5" borderId="0" xfId="2" applyFont="1" applyFill="1" applyBorder="1" applyAlignment="1">
      <alignment horizontal="center" vertical="center" textRotation="90" wrapText="1"/>
    </xf>
    <xf numFmtId="0" fontId="10" fillId="5" borderId="0" xfId="2" applyFont="1" applyFill="1" applyBorder="1" applyAlignment="1">
      <alignment vertical="center"/>
    </xf>
    <xf numFmtId="0" fontId="8" fillId="5" borderId="0" xfId="0" applyFont="1" applyFill="1"/>
    <xf numFmtId="0" fontId="9" fillId="0" borderId="47" xfId="2" applyFont="1" applyFill="1" applyBorder="1" applyAlignment="1">
      <alignment horizontal="left" vertical="center"/>
    </xf>
    <xf numFmtId="0" fontId="9" fillId="0" borderId="0" xfId="0" applyFont="1"/>
    <xf numFmtId="0" fontId="10" fillId="5" borderId="0" xfId="0" applyFont="1" applyFill="1"/>
    <xf numFmtId="0" fontId="10" fillId="5" borderId="0" xfId="2" applyFont="1" applyFill="1" applyAlignment="1">
      <alignment vertical="center"/>
    </xf>
    <xf numFmtId="0" fontId="10" fillId="5" borderId="0" xfId="0" applyFont="1" applyFill="1" applyBorder="1"/>
    <xf numFmtId="0" fontId="9" fillId="5" borderId="0" xfId="0" applyFont="1" applyFill="1"/>
    <xf numFmtId="0" fontId="8" fillId="4" borderId="0" xfId="0" applyFont="1" applyFill="1" applyAlignment="1">
      <alignment vertical="center"/>
    </xf>
    <xf numFmtId="0" fontId="16" fillId="4" borderId="0" xfId="0" applyFont="1" applyFill="1" applyAlignment="1">
      <alignment vertical="center" wrapText="1"/>
    </xf>
    <xf numFmtId="0" fontId="16" fillId="4" borderId="0" xfId="0" applyFont="1" applyFill="1" applyAlignment="1">
      <alignment vertical="center"/>
    </xf>
    <xf numFmtId="0" fontId="0" fillId="0" borderId="0" xfId="0" applyAlignment="1">
      <alignment vertical="center"/>
    </xf>
    <xf numFmtId="0" fontId="0" fillId="0" borderId="0" xfId="0" applyAlignment="1">
      <alignment vertical="center" wrapText="1"/>
    </xf>
    <xf numFmtId="0" fontId="5" fillId="0" borderId="0" xfId="0" applyFont="1" applyAlignment="1">
      <alignment vertical="center"/>
    </xf>
    <xf numFmtId="0" fontId="3" fillId="0" borderId="0" xfId="0" applyFont="1" applyAlignment="1">
      <alignment vertical="center"/>
    </xf>
    <xf numFmtId="0" fontId="16" fillId="0" borderId="0" xfId="0" applyFont="1" applyFill="1" applyAlignment="1">
      <alignment vertical="center"/>
    </xf>
    <xf numFmtId="0" fontId="0" fillId="0" borderId="0" xfId="0" applyFill="1" applyAlignment="1">
      <alignment vertical="center"/>
    </xf>
    <xf numFmtId="0" fontId="5" fillId="0" borderId="0" xfId="0" applyFont="1" applyFill="1" applyAlignment="1">
      <alignment vertical="center"/>
    </xf>
    <xf numFmtId="0" fontId="9" fillId="0" borderId="0" xfId="0" applyFont="1"/>
    <xf numFmtId="0" fontId="10" fillId="0" borderId="0" xfId="2" applyFont="1" applyFill="1" applyAlignment="1">
      <alignment vertical="center"/>
    </xf>
    <xf numFmtId="0" fontId="10" fillId="0" borderId="0" xfId="0" applyFont="1" applyFill="1" applyAlignment="1"/>
    <xf numFmtId="0" fontId="8" fillId="0" borderId="0" xfId="0" applyFont="1" applyFill="1"/>
    <xf numFmtId="0" fontId="8" fillId="0" borderId="0" xfId="2" applyFont="1" applyFill="1" applyAlignment="1">
      <alignment vertical="center"/>
    </xf>
    <xf numFmtId="0" fontId="16" fillId="0" borderId="0" xfId="0" applyFont="1" applyFill="1"/>
    <xf numFmtId="0" fontId="16" fillId="0" borderId="0" xfId="0" applyFont="1" applyFill="1" applyBorder="1"/>
    <xf numFmtId="49" fontId="8" fillId="0" borderId="0" xfId="3" applyFont="1" applyFill="1" applyAlignment="1">
      <alignment vertical="center"/>
    </xf>
    <xf numFmtId="49" fontId="8" fillId="0" borderId="0" xfId="3" applyFont="1" applyFill="1" applyBorder="1" applyAlignment="1">
      <alignment vertical="center"/>
    </xf>
    <xf numFmtId="0" fontId="6" fillId="0" borderId="0" xfId="0" applyFont="1" applyFill="1" applyAlignment="1">
      <alignment horizontal="left"/>
    </xf>
    <xf numFmtId="0" fontId="2" fillId="0" borderId="0" xfId="0" applyFont="1" applyFill="1" applyAlignment="1">
      <alignment horizontal="left"/>
    </xf>
    <xf numFmtId="0" fontId="6" fillId="0" borderId="0" xfId="2" applyFont="1" applyFill="1" applyAlignment="1">
      <alignment vertical="center"/>
    </xf>
    <xf numFmtId="0" fontId="2" fillId="0" borderId="0" xfId="0" applyFont="1" applyAlignment="1">
      <alignment horizontal="justify" vertical="center" wrapText="1"/>
    </xf>
    <xf numFmtId="0" fontId="18" fillId="0" borderId="0" xfId="0" applyFont="1" applyFill="1"/>
    <xf numFmtId="0" fontId="18" fillId="0" borderId="0" xfId="0" applyFont="1" applyFill="1" applyAlignment="1"/>
    <xf numFmtId="0" fontId="18" fillId="0" borderId="0" xfId="2" applyFont="1" applyFill="1" applyAlignment="1">
      <alignment vertical="center"/>
    </xf>
    <xf numFmtId="0" fontId="17" fillId="0" borderId="0" xfId="0" applyFont="1" applyFill="1"/>
    <xf numFmtId="0" fontId="17" fillId="0" borderId="0" xfId="0" applyFont="1"/>
    <xf numFmtId="0" fontId="18" fillId="0" borderId="0" xfId="0" applyFont="1"/>
    <xf numFmtId="0" fontId="17" fillId="0" borderId="0" xfId="0" applyFont="1" applyFill="1" applyAlignment="1">
      <alignment horizontal="centerContinuous"/>
    </xf>
    <xf numFmtId="0" fontId="17" fillId="0" borderId="0" xfId="0" applyFont="1" applyAlignment="1">
      <alignment vertical="center" wrapText="1"/>
    </xf>
    <xf numFmtId="0" fontId="17" fillId="0" borderId="0" xfId="0" applyFont="1" applyAlignment="1">
      <alignment wrapText="1"/>
    </xf>
    <xf numFmtId="49" fontId="18" fillId="0" borderId="0" xfId="3" applyFont="1" applyBorder="1" applyAlignment="1">
      <alignment horizontal="left" vertical="center"/>
    </xf>
    <xf numFmtId="3" fontId="17" fillId="0" borderId="0" xfId="3" applyNumberFormat="1" applyFont="1" applyBorder="1" applyAlignment="1">
      <alignment vertical="center"/>
    </xf>
    <xf numFmtId="3" fontId="17" fillId="0" borderId="0" xfId="3" applyNumberFormat="1" applyFont="1" applyAlignment="1">
      <alignment vertical="center"/>
    </xf>
    <xf numFmtId="3" fontId="17" fillId="0" borderId="0" xfId="3" applyNumberFormat="1" applyFont="1" applyAlignment="1">
      <alignment horizontal="right" vertical="center"/>
    </xf>
    <xf numFmtId="0" fontId="18" fillId="0" borderId="0" xfId="0" applyFont="1" applyAlignment="1">
      <alignment horizontal="center" vertical="center" textRotation="90"/>
    </xf>
    <xf numFmtId="0" fontId="18" fillId="0" borderId="0" xfId="0" applyFont="1" applyFill="1" applyAlignment="1">
      <alignment horizontal="center" vertical="center" wrapText="1"/>
    </xf>
    <xf numFmtId="0" fontId="17" fillId="0" borderId="0" xfId="0" applyFont="1" applyBorder="1"/>
    <xf numFmtId="0" fontId="9" fillId="0" borderId="43" xfId="0" applyFont="1" applyBorder="1"/>
    <xf numFmtId="0" fontId="9" fillId="0" borderId="55" xfId="0" applyFont="1" applyBorder="1"/>
    <xf numFmtId="0" fontId="9" fillId="0" borderId="16" xfId="0" applyFont="1" applyBorder="1"/>
    <xf numFmtId="0" fontId="9" fillId="0" borderId="42" xfId="0" applyFont="1" applyBorder="1"/>
    <xf numFmtId="0" fontId="3" fillId="0" borderId="0" xfId="0" applyFont="1" applyAlignment="1">
      <alignment horizontal="center" vertical="center"/>
    </xf>
    <xf numFmtId="0" fontId="1" fillId="0" borderId="27" xfId="0" applyFont="1" applyFill="1" applyBorder="1" applyAlignment="1">
      <alignment horizontal="left" indent="2"/>
    </xf>
    <xf numFmtId="0" fontId="1" fillId="0" borderId="27" xfId="0" applyFont="1" applyFill="1" applyBorder="1"/>
    <xf numFmtId="0" fontId="1" fillId="0" borderId="0" xfId="0" applyFont="1" applyFill="1"/>
    <xf numFmtId="0" fontId="3" fillId="6" borderId="27" xfId="0" applyFont="1" applyFill="1" applyBorder="1"/>
    <xf numFmtId="0" fontId="1" fillId="0" borderId="0" xfId="0" applyFont="1" applyFill="1" applyBorder="1"/>
    <xf numFmtId="0" fontId="3" fillId="6" borderId="27" xfId="0" applyFont="1" applyFill="1" applyBorder="1" applyAlignment="1">
      <alignment horizontal="right" vertical="center"/>
    </xf>
    <xf numFmtId="0" fontId="1" fillId="0" borderId="0" xfId="0" applyFont="1" applyFill="1" applyAlignment="1">
      <alignment vertical="center"/>
    </xf>
    <xf numFmtId="0" fontId="3" fillId="6" borderId="27" xfId="0" applyFont="1" applyFill="1" applyBorder="1" applyAlignment="1">
      <alignment horizontal="right" vertical="center" indent="2"/>
    </xf>
    <xf numFmtId="0" fontId="17" fillId="0" borderId="0" xfId="0" applyFont="1"/>
    <xf numFmtId="0" fontId="3" fillId="7" borderId="27" xfId="0" applyFont="1" applyFill="1" applyBorder="1" applyAlignment="1">
      <alignment horizontal="center" vertical="center" wrapText="1"/>
    </xf>
    <xf numFmtId="0" fontId="3" fillId="7" borderId="27" xfId="0" applyFont="1" applyFill="1" applyBorder="1" applyAlignment="1">
      <alignment horizontal="center" vertical="center"/>
    </xf>
    <xf numFmtId="0" fontId="6" fillId="7" borderId="31" xfId="0" applyFont="1" applyFill="1" applyBorder="1" applyAlignment="1">
      <alignment horizontal="center" vertical="center" wrapText="1"/>
    </xf>
    <xf numFmtId="0" fontId="18" fillId="7" borderId="17" xfId="0" applyFont="1" applyFill="1" applyBorder="1" applyAlignment="1">
      <alignment horizontal="center" vertical="center" textRotation="90" wrapText="1"/>
    </xf>
    <xf numFmtId="0" fontId="18" fillId="7" borderId="4" xfId="0" applyFont="1" applyFill="1" applyBorder="1" applyAlignment="1">
      <alignment horizontal="center" vertical="center" textRotation="90" wrapText="1"/>
    </xf>
    <xf numFmtId="0" fontId="18" fillId="7" borderId="19" xfId="0" applyFont="1" applyFill="1" applyBorder="1" applyAlignment="1">
      <alignment horizontal="center" vertical="center" textRotation="90" wrapText="1"/>
    </xf>
    <xf numFmtId="49" fontId="14" fillId="7" borderId="38" xfId="3" applyFont="1" applyFill="1" applyBorder="1" applyAlignment="1">
      <alignment horizontal="center" textRotation="90" wrapText="1"/>
    </xf>
    <xf numFmtId="49" fontId="14" fillId="7" borderId="40" xfId="3" applyFont="1" applyFill="1" applyBorder="1" applyAlignment="1">
      <alignment horizontal="center" textRotation="90" wrapText="1"/>
    </xf>
    <xf numFmtId="49" fontId="14" fillId="7" borderId="52" xfId="3" applyFont="1" applyFill="1" applyBorder="1" applyAlignment="1">
      <alignment horizontal="center" textRotation="90" wrapText="1"/>
    </xf>
    <xf numFmtId="49" fontId="10" fillId="7" borderId="39" xfId="3" applyFont="1" applyFill="1" applyBorder="1" applyAlignment="1">
      <alignment horizontal="center" textRotation="90" wrapText="1"/>
    </xf>
    <xf numFmtId="0" fontId="6" fillId="7" borderId="63" xfId="2" applyFont="1" applyFill="1" applyBorder="1" applyAlignment="1">
      <alignment horizontal="center" vertical="center"/>
    </xf>
    <xf numFmtId="0" fontId="6" fillId="7" borderId="47" xfId="2" applyFont="1" applyFill="1" applyBorder="1" applyAlignment="1">
      <alignment horizontal="center" vertical="center" wrapText="1"/>
    </xf>
    <xf numFmtId="0" fontId="2" fillId="7" borderId="26" xfId="2" applyFont="1" applyFill="1" applyBorder="1" applyAlignment="1">
      <alignment horizontal="center" vertical="center" textRotation="90" wrapText="1"/>
    </xf>
    <xf numFmtId="0" fontId="2" fillId="7" borderId="27" xfId="2" applyFont="1" applyFill="1" applyBorder="1" applyAlignment="1">
      <alignment horizontal="center" vertical="center" textRotation="90" wrapText="1"/>
    </xf>
    <xf numFmtId="0" fontId="6" fillId="7" borderId="27" xfId="2" applyFont="1" applyFill="1" applyBorder="1" applyAlignment="1">
      <alignment horizontal="center" vertical="center" textRotation="90" wrapText="1"/>
    </xf>
    <xf numFmtId="0" fontId="6" fillId="7" borderId="1" xfId="2" applyFont="1" applyFill="1" applyBorder="1" applyAlignment="1">
      <alignment horizontal="center" vertical="center" textRotation="90" wrapText="1"/>
    </xf>
    <xf numFmtId="0" fontId="6" fillId="7" borderId="28" xfId="2" applyFont="1" applyFill="1" applyBorder="1" applyAlignment="1">
      <alignment horizontal="center" vertical="center" textRotation="90" wrapText="1"/>
    </xf>
    <xf numFmtId="0" fontId="10" fillId="7" borderId="11" xfId="2" applyFont="1" applyFill="1" applyBorder="1" applyAlignment="1">
      <alignment horizontal="center" vertical="center"/>
    </xf>
    <xf numFmtId="0" fontId="10" fillId="7" borderId="11" xfId="2" applyFont="1" applyFill="1" applyBorder="1" applyAlignment="1">
      <alignment horizontal="center" vertical="center" wrapText="1"/>
    </xf>
    <xf numFmtId="0" fontId="10" fillId="7" borderId="20" xfId="2" applyFont="1" applyFill="1" applyBorder="1" applyAlignment="1">
      <alignment horizontal="center" vertical="center" wrapText="1"/>
    </xf>
    <xf numFmtId="0" fontId="10" fillId="7" borderId="60" xfId="2" applyFont="1" applyFill="1" applyBorder="1" applyAlignment="1">
      <alignment horizontal="center" vertical="center" wrapText="1"/>
    </xf>
    <xf numFmtId="0" fontId="10" fillId="7" borderId="30" xfId="2" applyFont="1" applyFill="1" applyBorder="1" applyAlignment="1">
      <alignment horizontal="center" vertical="center" wrapText="1"/>
    </xf>
    <xf numFmtId="0" fontId="10" fillId="7" borderId="11" xfId="0" applyFont="1" applyFill="1" applyBorder="1" applyAlignment="1">
      <alignment horizontal="center" vertical="center" textRotation="90" wrapText="1"/>
    </xf>
    <xf numFmtId="0" fontId="10" fillId="7" borderId="12" xfId="0" applyFont="1" applyFill="1" applyBorder="1" applyAlignment="1">
      <alignment horizontal="center" vertical="center" textRotation="90" wrapText="1"/>
    </xf>
    <xf numFmtId="0" fontId="10" fillId="7" borderId="50" xfId="0" applyFont="1" applyFill="1" applyBorder="1" applyAlignment="1">
      <alignment horizontal="center" vertical="center" textRotation="90" wrapText="1"/>
    </xf>
    <xf numFmtId="0" fontId="10" fillId="7" borderId="55" xfId="0" applyFont="1" applyFill="1" applyBorder="1" applyAlignment="1">
      <alignment horizontal="center" vertical="center" textRotation="90" wrapText="1"/>
    </xf>
    <xf numFmtId="0" fontId="10" fillId="7" borderId="59" xfId="0" applyFont="1" applyFill="1" applyBorder="1" applyAlignment="1">
      <alignment horizontal="center" vertical="center" textRotation="90" wrapText="1"/>
    </xf>
    <xf numFmtId="0" fontId="10" fillId="7" borderId="20" xfId="0" applyFont="1" applyFill="1" applyBorder="1" applyAlignment="1">
      <alignment horizontal="center" vertical="center" textRotation="90" wrapText="1"/>
    </xf>
    <xf numFmtId="0" fontId="10" fillId="7" borderId="13" xfId="0" applyFont="1" applyFill="1" applyBorder="1" applyAlignment="1">
      <alignment horizontal="center" vertical="center" textRotation="90" wrapText="1"/>
    </xf>
    <xf numFmtId="0" fontId="10" fillId="7" borderId="10" xfId="0" applyFont="1" applyFill="1" applyBorder="1" applyAlignment="1">
      <alignment horizontal="center"/>
    </xf>
    <xf numFmtId="0" fontId="10" fillId="7" borderId="9" xfId="0" applyFont="1" applyFill="1" applyBorder="1" applyAlignment="1">
      <alignment horizontal="center"/>
    </xf>
    <xf numFmtId="0" fontId="10" fillId="7" borderId="51" xfId="0" applyFont="1" applyFill="1" applyBorder="1" applyAlignment="1">
      <alignment horizontal="center"/>
    </xf>
    <xf numFmtId="0" fontId="10" fillId="7" borderId="51" xfId="0" quotePrefix="1" applyFont="1" applyFill="1" applyBorder="1" applyAlignment="1">
      <alignment horizontal="center"/>
    </xf>
    <xf numFmtId="0" fontId="10" fillId="7" borderId="58" xfId="0" quotePrefix="1" applyFont="1" applyFill="1" applyBorder="1" applyAlignment="1">
      <alignment horizontal="center"/>
    </xf>
    <xf numFmtId="0" fontId="10" fillId="7" borderId="8" xfId="0" quotePrefix="1" applyFont="1" applyFill="1" applyBorder="1" applyAlignment="1">
      <alignment horizontal="center"/>
    </xf>
    <xf numFmtId="0" fontId="10" fillId="7" borderId="7" xfId="0" quotePrefix="1" applyFont="1" applyFill="1" applyBorder="1" applyAlignment="1">
      <alignment horizontal="center"/>
    </xf>
    <xf numFmtId="0" fontId="10" fillId="7" borderId="7" xfId="0" applyFont="1" applyFill="1" applyBorder="1" applyAlignment="1">
      <alignment horizontal="center"/>
    </xf>
    <xf numFmtId="0" fontId="10" fillId="7" borderId="4" xfId="2" applyFont="1" applyFill="1" applyBorder="1" applyAlignment="1">
      <alignment horizontal="center" vertical="center"/>
    </xf>
    <xf numFmtId="0" fontId="10" fillId="7" borderId="17" xfId="2" applyFont="1" applyFill="1" applyBorder="1" applyAlignment="1">
      <alignment horizontal="center" vertical="center" wrapText="1"/>
    </xf>
    <xf numFmtId="0" fontId="10" fillId="7" borderId="18" xfId="2" applyFont="1" applyFill="1" applyBorder="1" applyAlignment="1">
      <alignment horizontal="center" vertical="center"/>
    </xf>
    <xf numFmtId="0" fontId="10" fillId="7" borderId="4" xfId="2" applyFont="1" applyFill="1" applyBorder="1" applyAlignment="1">
      <alignment horizontal="center" vertical="center" wrapText="1"/>
    </xf>
    <xf numFmtId="15" fontId="10" fillId="7" borderId="11" xfId="2" applyNumberFormat="1" applyFont="1" applyFill="1" applyBorder="1" applyAlignment="1">
      <alignment horizontal="center" vertical="center"/>
    </xf>
    <xf numFmtId="0" fontId="10" fillId="7" borderId="42"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5" xfId="0" applyFont="1" applyFill="1" applyBorder="1" applyAlignment="1">
      <alignment horizontal="center" vertical="center" wrapText="1"/>
    </xf>
    <xf numFmtId="0" fontId="10" fillId="7" borderId="43" xfId="0" applyFont="1" applyFill="1" applyBorder="1" applyAlignment="1">
      <alignment horizontal="center" vertical="center" wrapText="1"/>
    </xf>
    <xf numFmtId="0" fontId="10" fillId="7" borderId="19" xfId="0" applyFont="1" applyFill="1" applyBorder="1" applyAlignment="1">
      <alignment horizontal="center" vertical="center" wrapText="1"/>
    </xf>
    <xf numFmtId="165" fontId="10" fillId="7" borderId="42" xfId="0" applyNumberFormat="1" applyFont="1" applyFill="1" applyBorder="1" applyAlignment="1">
      <alignment horizontal="center" textRotation="90" wrapText="1"/>
    </xf>
    <xf numFmtId="165" fontId="10" fillId="7" borderId="15" xfId="0" applyNumberFormat="1" applyFont="1" applyFill="1" applyBorder="1" applyAlignment="1">
      <alignment horizontal="center" textRotation="90" wrapText="1"/>
    </xf>
    <xf numFmtId="165" fontId="10" fillId="7" borderId="43" xfId="0" applyNumberFormat="1" applyFont="1" applyFill="1" applyBorder="1" applyAlignment="1">
      <alignment horizontal="center" textRotation="90" wrapText="1"/>
    </xf>
    <xf numFmtId="0" fontId="10" fillId="7" borderId="18" xfId="0" applyFont="1" applyFill="1" applyBorder="1" applyAlignment="1">
      <alignment horizontal="center" vertical="center" wrapText="1"/>
    </xf>
    <xf numFmtId="165" fontId="10" fillId="7" borderId="15" xfId="0" applyNumberFormat="1" applyFont="1" applyFill="1" applyBorder="1" applyAlignment="1">
      <alignment horizontal="center" vertical="center" textRotation="90" wrapText="1"/>
    </xf>
    <xf numFmtId="165" fontId="10" fillId="7" borderId="43" xfId="0" applyNumberFormat="1" applyFont="1" applyFill="1" applyBorder="1" applyAlignment="1">
      <alignment horizontal="center" vertical="center" textRotation="90" wrapText="1"/>
    </xf>
    <xf numFmtId="0" fontId="10" fillId="7" borderId="17" xfId="0" applyFont="1" applyFill="1" applyBorder="1" applyAlignment="1">
      <alignment horizontal="center" vertical="center" wrapText="1"/>
    </xf>
    <xf numFmtId="0" fontId="2" fillId="0" borderId="0" xfId="0" applyFont="1" applyFill="1" applyAlignment="1">
      <alignment horizontal="centerContinuous"/>
    </xf>
    <xf numFmtId="0" fontId="2" fillId="0" borderId="0" xfId="0" applyFont="1" applyFill="1"/>
    <xf numFmtId="49" fontId="19" fillId="7" borderId="42" xfId="3" applyFont="1" applyFill="1" applyBorder="1" applyAlignment="1">
      <alignment horizontal="center" textRotation="90" wrapText="1"/>
    </xf>
    <xf numFmtId="49" fontId="19" fillId="7" borderId="15" xfId="3" applyFont="1" applyFill="1" applyBorder="1" applyAlignment="1">
      <alignment horizontal="center" textRotation="90" wrapText="1"/>
    </xf>
    <xf numFmtId="49" fontId="19" fillId="7" borderId="16" xfId="3" applyFont="1" applyFill="1" applyBorder="1" applyAlignment="1">
      <alignment horizontal="center" textRotation="90" wrapText="1"/>
    </xf>
    <xf numFmtId="49" fontId="6" fillId="7" borderId="42" xfId="3" applyNumberFormat="1" applyFont="1" applyFill="1" applyBorder="1" applyAlignment="1" applyProtection="1">
      <alignment horizontal="center" textRotation="90" wrapText="1"/>
    </xf>
    <xf numFmtId="49" fontId="6" fillId="7" borderId="43" xfId="3" applyFont="1" applyFill="1" applyBorder="1" applyAlignment="1">
      <alignment horizontal="center" textRotation="90" wrapText="1"/>
    </xf>
    <xf numFmtId="0" fontId="6" fillId="0" borderId="0" xfId="0" applyFont="1" applyFill="1" applyAlignment="1"/>
    <xf numFmtId="0" fontId="6" fillId="0" borderId="0" xfId="0" quotePrefix="1" applyFont="1" applyFill="1" applyAlignment="1"/>
    <xf numFmtId="0" fontId="6" fillId="7" borderId="42" xfId="0" applyFont="1" applyFill="1" applyBorder="1" applyAlignment="1">
      <alignment horizontal="center" vertical="center" textRotation="90" wrapText="1"/>
    </xf>
    <xf numFmtId="0" fontId="6" fillId="7" borderId="15" xfId="0" applyFont="1" applyFill="1" applyBorder="1" applyAlignment="1">
      <alignment horizontal="center" vertical="center" textRotation="90" wrapText="1"/>
    </xf>
    <xf numFmtId="0" fontId="6" fillId="7" borderId="14" xfId="0" applyFont="1" applyFill="1" applyBorder="1" applyAlignment="1">
      <alignment horizontal="center" vertical="center" textRotation="90" wrapText="1"/>
    </xf>
    <xf numFmtId="0" fontId="6" fillId="7" borderId="17" xfId="0" applyFont="1" applyFill="1" applyBorder="1" applyAlignment="1">
      <alignment horizontal="center" vertical="center" textRotation="90" wrapText="1"/>
    </xf>
    <xf numFmtId="0" fontId="6" fillId="0" borderId="11" xfId="0" applyFont="1" applyBorder="1" applyAlignment="1">
      <alignment horizontal="center" wrapText="1"/>
    </xf>
    <xf numFmtId="0" fontId="6" fillId="0" borderId="59" xfId="0" applyFont="1" applyBorder="1" applyAlignment="1">
      <alignment horizontal="center"/>
    </xf>
    <xf numFmtId="0" fontId="6" fillId="0" borderId="50" xfId="0" applyFont="1" applyBorder="1" applyAlignment="1">
      <alignment horizontal="center"/>
    </xf>
    <xf numFmtId="0" fontId="6" fillId="0" borderId="12" xfId="0" applyFont="1" applyBorder="1" applyAlignment="1">
      <alignment horizontal="center"/>
    </xf>
    <xf numFmtId="0" fontId="6" fillId="0" borderId="3" xfId="0" applyFont="1" applyBorder="1" applyAlignment="1">
      <alignment horizontal="center"/>
    </xf>
    <xf numFmtId="0" fontId="20" fillId="0" borderId="13" xfId="0" applyFont="1" applyFill="1" applyBorder="1" applyAlignment="1">
      <alignment wrapText="1"/>
    </xf>
    <xf numFmtId="3" fontId="6" fillId="0" borderId="57" xfId="0" applyNumberFormat="1" applyFont="1" applyBorder="1"/>
    <xf numFmtId="3" fontId="6" fillId="0" borderId="50" xfId="0" applyNumberFormat="1" applyFont="1" applyBorder="1"/>
    <xf numFmtId="3" fontId="6" fillId="0" borderId="12" xfId="0" applyNumberFormat="1" applyFont="1" applyBorder="1"/>
    <xf numFmtId="3" fontId="6" fillId="0" borderId="3" xfId="0" applyNumberFormat="1" applyFont="1" applyBorder="1"/>
    <xf numFmtId="0" fontId="2" fillId="0" borderId="13" xfId="0" applyFont="1" applyFill="1" applyBorder="1" applyAlignment="1">
      <alignment wrapText="1"/>
    </xf>
    <xf numFmtId="3" fontId="2" fillId="0" borderId="57" xfId="0" applyNumberFormat="1" applyFont="1" applyBorder="1"/>
    <xf numFmtId="3" fontId="2" fillId="0" borderId="50" xfId="0" applyNumberFormat="1" applyFont="1" applyBorder="1"/>
    <xf numFmtId="3" fontId="2" fillId="0" borderId="12" xfId="0" applyNumberFormat="1" applyFont="1" applyBorder="1"/>
    <xf numFmtId="3" fontId="2" fillId="0" borderId="3" xfId="0" applyNumberFormat="1" applyFont="1" applyBorder="1"/>
    <xf numFmtId="0" fontId="6" fillId="0" borderId="13" xfId="0" applyFont="1" applyFill="1" applyBorder="1" applyAlignment="1">
      <alignment wrapText="1"/>
    </xf>
    <xf numFmtId="0" fontId="2" fillId="0" borderId="13" xfId="0" applyFont="1" applyFill="1" applyBorder="1" applyAlignment="1">
      <alignment horizontal="left" wrapText="1"/>
    </xf>
    <xf numFmtId="0" fontId="2" fillId="0" borderId="13" xfId="0" quotePrefix="1" applyFont="1" applyFill="1" applyBorder="1" applyAlignment="1">
      <alignment horizontal="left" wrapText="1"/>
    </xf>
    <xf numFmtId="0" fontId="20" fillId="0" borderId="13" xfId="0" applyFont="1" applyFill="1" applyBorder="1" applyAlignment="1">
      <alignment horizontal="left" wrapText="1"/>
    </xf>
    <xf numFmtId="0" fontId="2" fillId="0" borderId="6" xfId="0" applyFont="1" applyBorder="1" applyAlignment="1">
      <alignment wrapText="1"/>
    </xf>
    <xf numFmtId="0" fontId="2" fillId="0" borderId="2" xfId="0" applyFont="1" applyFill="1" applyBorder="1" applyAlignment="1">
      <alignment wrapText="1"/>
    </xf>
    <xf numFmtId="0" fontId="6" fillId="0" borderId="46" xfId="0" applyFont="1" applyFill="1" applyBorder="1" applyAlignment="1">
      <alignment horizontal="center" wrapText="1"/>
    </xf>
    <xf numFmtId="3" fontId="6" fillId="0" borderId="69" xfId="0" applyNumberFormat="1" applyFont="1" applyFill="1" applyBorder="1"/>
    <xf numFmtId="3" fontId="6" fillId="0" borderId="70" xfId="0" applyNumberFormat="1" applyFont="1" applyFill="1" applyBorder="1"/>
    <xf numFmtId="3" fontId="6" fillId="0" borderId="71" xfId="0" applyNumberFormat="1" applyFont="1" applyFill="1" applyBorder="1"/>
    <xf numFmtId="3" fontId="6" fillId="0" borderId="68" xfId="0" applyNumberFormat="1" applyFont="1" applyFill="1" applyBorder="1"/>
    <xf numFmtId="0" fontId="6" fillId="0" borderId="4" xfId="0" applyFont="1" applyFill="1" applyBorder="1" applyAlignment="1">
      <alignment horizontal="center" wrapText="1"/>
    </xf>
    <xf numFmtId="3" fontId="6" fillId="0" borderId="42" xfId="0" applyNumberFormat="1" applyFont="1" applyFill="1" applyBorder="1"/>
    <xf numFmtId="3" fontId="6" fillId="0" borderId="19" xfId="0" applyNumberFormat="1" applyFont="1" applyFill="1" applyBorder="1"/>
    <xf numFmtId="3" fontId="6" fillId="0" borderId="14" xfId="0" applyNumberFormat="1" applyFont="1" applyFill="1" applyBorder="1"/>
    <xf numFmtId="3" fontId="6" fillId="0" borderId="17" xfId="0" applyNumberFormat="1" applyFont="1" applyFill="1" applyBorder="1"/>
    <xf numFmtId="3" fontId="6" fillId="0" borderId="72" xfId="0" applyNumberFormat="1" applyFont="1" applyFill="1" applyBorder="1"/>
    <xf numFmtId="3" fontId="2" fillId="0" borderId="59" xfId="0" applyNumberFormat="1" applyFont="1" applyFill="1" applyBorder="1"/>
    <xf numFmtId="3" fontId="2" fillId="0" borderId="48" xfId="0" applyNumberFormat="1" applyFont="1" applyFill="1" applyBorder="1"/>
    <xf numFmtId="3" fontId="2" fillId="0" borderId="54" xfId="0" applyNumberFormat="1" applyFont="1" applyFill="1" applyBorder="1"/>
    <xf numFmtId="3" fontId="2" fillId="0" borderId="53" xfId="0" applyNumberFormat="1" applyFont="1" applyFill="1" applyBorder="1"/>
    <xf numFmtId="3" fontId="2" fillId="0" borderId="20" xfId="0" applyNumberFormat="1" applyFont="1" applyFill="1" applyBorder="1"/>
    <xf numFmtId="3" fontId="6" fillId="0" borderId="43" xfId="0" applyNumberFormat="1" applyFont="1" applyFill="1" applyBorder="1"/>
    <xf numFmtId="3" fontId="6" fillId="0" borderId="73" xfId="0" applyNumberFormat="1" applyFont="1" applyFill="1" applyBorder="1"/>
    <xf numFmtId="3" fontId="2" fillId="0" borderId="49" xfId="0" applyNumberFormat="1" applyFont="1" applyFill="1" applyBorder="1"/>
    <xf numFmtId="3" fontId="6" fillId="0" borderId="15" xfId="0" applyNumberFormat="1" applyFont="1" applyFill="1" applyBorder="1"/>
    <xf numFmtId="0" fontId="3" fillId="0" borderId="0" xfId="2" applyFont="1" applyFill="1" applyAlignment="1">
      <alignment vertical="center"/>
    </xf>
    <xf numFmtId="0" fontId="3" fillId="5" borderId="0" xfId="0" applyFont="1" applyFill="1"/>
    <xf numFmtId="0" fontId="9" fillId="0" borderId="0" xfId="4" applyFont="1"/>
    <xf numFmtId="0" fontId="9" fillId="0" borderId="19" xfId="4" applyFont="1" applyBorder="1"/>
    <xf numFmtId="0" fontId="10" fillId="0" borderId="10" xfId="4" applyFont="1" applyBorder="1" applyAlignment="1">
      <alignment horizontal="center"/>
    </xf>
    <xf numFmtId="0" fontId="10" fillId="0" borderId="6" xfId="4" applyFont="1" applyBorder="1" applyAlignment="1">
      <alignment horizontal="center"/>
    </xf>
    <xf numFmtId="0" fontId="9" fillId="0" borderId="3" xfId="4" applyFont="1" applyBorder="1"/>
    <xf numFmtId="0" fontId="9" fillId="0" borderId="13" xfId="4" applyFont="1" applyBorder="1"/>
    <xf numFmtId="0" fontId="9" fillId="0" borderId="0" xfId="4" applyFont="1" applyBorder="1"/>
    <xf numFmtId="0" fontId="9" fillId="0" borderId="7" xfId="4" applyFont="1" applyBorder="1"/>
    <xf numFmtId="0" fontId="9" fillId="0" borderId="10" xfId="4" applyFont="1" applyBorder="1"/>
    <xf numFmtId="3" fontId="9" fillId="0" borderId="3" xfId="4" applyNumberFormat="1" applyFont="1" applyBorder="1"/>
    <xf numFmtId="3" fontId="9" fillId="0" borderId="13" xfId="4" applyNumberFormat="1" applyFont="1" applyBorder="1"/>
    <xf numFmtId="3" fontId="9" fillId="0" borderId="0" xfId="4" applyNumberFormat="1" applyFont="1" applyBorder="1"/>
    <xf numFmtId="3" fontId="9" fillId="0" borderId="3" xfId="4" applyNumberFormat="1" applyFont="1" applyBorder="1" applyAlignment="1"/>
    <xf numFmtId="3" fontId="9" fillId="0" borderId="13" xfId="4" applyNumberFormat="1" applyFont="1" applyBorder="1" applyAlignment="1"/>
    <xf numFmtId="0" fontId="9" fillId="0" borderId="20" xfId="4" applyFont="1" applyBorder="1"/>
    <xf numFmtId="0" fontId="9" fillId="0" borderId="11" xfId="4" applyFont="1" applyBorder="1"/>
    <xf numFmtId="0" fontId="10" fillId="0" borderId="0" xfId="4" applyFont="1" applyFill="1" applyAlignment="1">
      <alignment horizontal="center"/>
    </xf>
    <xf numFmtId="0" fontId="10" fillId="8" borderId="17" xfId="4" applyFont="1" applyFill="1" applyBorder="1" applyAlignment="1">
      <alignment horizontal="center"/>
    </xf>
    <xf numFmtId="0" fontId="10" fillId="8" borderId="4" xfId="4" applyFont="1" applyFill="1" applyBorder="1" applyAlignment="1">
      <alignment horizontal="center" wrapText="1"/>
    </xf>
    <xf numFmtId="0" fontId="10" fillId="8" borderId="4" xfId="4" applyFont="1" applyFill="1" applyBorder="1" applyAlignment="1">
      <alignment horizontal="center"/>
    </xf>
    <xf numFmtId="0" fontId="16" fillId="0" borderId="0" xfId="4" applyFont="1" applyFill="1"/>
    <xf numFmtId="0" fontId="8" fillId="0" borderId="0" xfId="4" applyFont="1" applyFill="1"/>
    <xf numFmtId="0" fontId="8" fillId="0" borderId="0" xfId="4" applyFont="1" applyFill="1" applyAlignment="1"/>
    <xf numFmtId="0" fontId="10" fillId="0" borderId="0" xfId="4" applyFont="1" applyFill="1" applyAlignment="1"/>
    <xf numFmtId="0" fontId="0" fillId="5" borderId="0" xfId="0" applyFill="1" applyAlignment="1">
      <alignment horizontal="left" vertical="center" wrapText="1"/>
    </xf>
    <xf numFmtId="0" fontId="0" fillId="0" borderId="0" xfId="0" applyAlignment="1">
      <alignment horizontal="left" vertical="center"/>
    </xf>
    <xf numFmtId="0" fontId="0" fillId="0" borderId="0" xfId="0" applyFill="1" applyAlignment="1">
      <alignment horizontal="left" vertical="center"/>
    </xf>
    <xf numFmtId="0" fontId="3" fillId="6" borderId="35" xfId="0" applyFont="1" applyFill="1" applyBorder="1" applyAlignment="1">
      <alignment horizontal="right" vertical="center"/>
    </xf>
    <xf numFmtId="0" fontId="2" fillId="0" borderId="75" xfId="0" applyFont="1" applyFill="1" applyBorder="1" applyAlignment="1">
      <alignment horizontal="left" indent="2"/>
    </xf>
    <xf numFmtId="0" fontId="2" fillId="0" borderId="0" xfId="0" applyFont="1" applyFill="1" applyBorder="1" applyAlignment="1">
      <alignment horizontal="left" indent="2"/>
    </xf>
    <xf numFmtId="0" fontId="3" fillId="0" borderId="27" xfId="0" applyFont="1" applyBorder="1" applyAlignment="1">
      <alignment horizontal="left" vertical="center"/>
    </xf>
    <xf numFmtId="0" fontId="10" fillId="8" borderId="18" xfId="4" applyFont="1" applyFill="1" applyBorder="1" applyAlignment="1">
      <alignment horizontal="center"/>
    </xf>
    <xf numFmtId="0" fontId="10" fillId="7" borderId="18" xfId="0" applyFont="1" applyFill="1" applyBorder="1" applyAlignment="1">
      <alignment horizontal="center" vertical="center" wrapText="1"/>
    </xf>
    <xf numFmtId="3" fontId="1" fillId="0" borderId="0" xfId="0" applyNumberFormat="1" applyFont="1"/>
    <xf numFmtId="3" fontId="1" fillId="0" borderId="27" xfId="0" applyNumberFormat="1" applyFont="1" applyBorder="1"/>
    <xf numFmtId="3" fontId="3" fillId="6" borderId="27" xfId="0" applyNumberFormat="1" applyFont="1" applyFill="1" applyBorder="1"/>
    <xf numFmtId="3" fontId="3" fillId="6" borderId="27" xfId="0" applyNumberFormat="1" applyFont="1" applyFill="1" applyBorder="1" applyAlignment="1">
      <alignment vertical="center"/>
    </xf>
    <xf numFmtId="0" fontId="1" fillId="0" borderId="26" xfId="0" applyFont="1" applyFill="1" applyBorder="1"/>
    <xf numFmtId="4" fontId="1" fillId="0" borderId="0" xfId="0" applyNumberFormat="1" applyFont="1"/>
    <xf numFmtId="4" fontId="1" fillId="0" borderId="27" xfId="0" applyNumberFormat="1" applyFont="1" applyBorder="1"/>
    <xf numFmtId="4" fontId="22" fillId="0" borderId="45" xfId="3" applyNumberFormat="1" applyFont="1" applyBorder="1" applyAlignment="1">
      <alignment vertical="center"/>
    </xf>
    <xf numFmtId="4" fontId="22" fillId="0" borderId="22" xfId="3" applyNumberFormat="1" applyFont="1" applyBorder="1" applyAlignment="1">
      <alignment vertical="center"/>
    </xf>
    <xf numFmtId="4" fontId="22" fillId="0" borderId="23" xfId="3" applyNumberFormat="1" applyFont="1" applyBorder="1" applyAlignment="1">
      <alignment vertical="center"/>
    </xf>
    <xf numFmtId="4" fontId="22" fillId="0" borderId="21" xfId="3" applyNumberFormat="1" applyFont="1" applyBorder="1" applyAlignment="1">
      <alignment vertical="center"/>
    </xf>
    <xf numFmtId="4" fontId="22" fillId="0" borderId="24" xfId="3" applyNumberFormat="1" applyFont="1" applyBorder="1" applyAlignment="1">
      <alignment vertical="center"/>
    </xf>
    <xf numFmtId="4" fontId="22" fillId="0" borderId="26" xfId="3" applyNumberFormat="1" applyFont="1" applyBorder="1" applyAlignment="1">
      <alignment vertical="center"/>
    </xf>
    <xf numFmtId="4" fontId="22" fillId="0" borderId="27" xfId="3" applyNumberFormat="1" applyFont="1" applyBorder="1" applyAlignment="1">
      <alignment vertical="center"/>
    </xf>
    <xf numFmtId="4" fontId="22" fillId="0" borderId="1" xfId="3" applyNumberFormat="1" applyFont="1" applyBorder="1" applyAlignment="1">
      <alignment vertical="center"/>
    </xf>
    <xf numFmtId="4" fontId="22" fillId="0" borderId="25" xfId="3" applyNumberFormat="1" applyFont="1" applyBorder="1" applyAlignment="1">
      <alignment vertical="center"/>
    </xf>
    <xf numFmtId="4" fontId="22" fillId="0" borderId="26" xfId="3" applyNumberFormat="1" applyFont="1" applyBorder="1" applyAlignment="1">
      <alignment horizontal="justify" vertical="center"/>
    </xf>
    <xf numFmtId="4" fontId="22" fillId="0" borderId="27" xfId="3" applyNumberFormat="1" applyFont="1" applyBorder="1" applyAlignment="1">
      <alignment horizontal="justify" vertical="center"/>
    </xf>
    <xf numFmtId="4" fontId="22" fillId="0" borderId="27" xfId="3" applyNumberFormat="1" applyFont="1" applyBorder="1" applyAlignment="1">
      <alignment horizontal="right" vertical="center"/>
    </xf>
    <xf numFmtId="4" fontId="22" fillId="0" borderId="25" xfId="3" applyNumberFormat="1" applyFont="1" applyBorder="1" applyAlignment="1">
      <alignment horizontal="justify" vertical="center"/>
    </xf>
    <xf numFmtId="4" fontId="22" fillId="0" borderId="1" xfId="3" applyNumberFormat="1" applyFont="1" applyBorder="1" applyAlignment="1">
      <alignment horizontal="right" vertical="center"/>
    </xf>
    <xf numFmtId="49" fontId="22" fillId="0" borderId="25" xfId="3" applyFont="1" applyBorder="1" applyAlignment="1">
      <alignment vertical="center"/>
    </xf>
    <xf numFmtId="4" fontId="22" fillId="0" borderId="34" xfId="3" applyNumberFormat="1" applyFont="1" applyBorder="1" applyAlignment="1">
      <alignment vertical="center"/>
    </xf>
    <xf numFmtId="4" fontId="22" fillId="0" borderId="35" xfId="3" applyNumberFormat="1" applyFont="1" applyBorder="1" applyAlignment="1">
      <alignment vertical="center"/>
    </xf>
    <xf numFmtId="4" fontId="22" fillId="0" borderId="36" xfId="3" applyNumberFormat="1" applyFont="1" applyBorder="1" applyAlignment="1">
      <alignment vertical="center"/>
    </xf>
    <xf numFmtId="4" fontId="22" fillId="0" borderId="33" xfId="3" applyNumberFormat="1" applyFont="1" applyBorder="1" applyAlignment="1">
      <alignment vertical="center"/>
    </xf>
    <xf numFmtId="49" fontId="22" fillId="0" borderId="33" xfId="3" applyFont="1" applyBorder="1" applyAlignment="1">
      <alignment vertical="center"/>
    </xf>
    <xf numFmtId="4" fontId="23" fillId="2" borderId="42" xfId="3" applyNumberFormat="1" applyFont="1" applyFill="1" applyBorder="1" applyAlignment="1">
      <alignment horizontal="right" vertical="center"/>
    </xf>
    <xf numFmtId="4" fontId="23" fillId="2" borderId="43" xfId="3" applyNumberFormat="1" applyFont="1" applyFill="1" applyBorder="1" applyAlignment="1">
      <alignment horizontal="right" vertical="center"/>
    </xf>
    <xf numFmtId="0" fontId="24" fillId="9" borderId="27" xfId="0" applyFont="1" applyFill="1" applyBorder="1" applyAlignment="1">
      <alignment horizontal="left" vertical="center" wrapText="1"/>
    </xf>
    <xf numFmtId="49" fontId="23" fillId="2" borderId="6" xfId="3" applyFont="1" applyFill="1" applyBorder="1" applyAlignment="1">
      <alignment horizontal="center" vertical="center"/>
    </xf>
    <xf numFmtId="0" fontId="25" fillId="0" borderId="13" xfId="0" applyFont="1" applyBorder="1"/>
    <xf numFmtId="3" fontId="25" fillId="0" borderId="13" xfId="0" applyNumberFormat="1" applyFont="1" applyBorder="1"/>
    <xf numFmtId="3" fontId="25" fillId="0" borderId="0" xfId="0" applyNumberFormat="1" applyFont="1" applyBorder="1"/>
    <xf numFmtId="3" fontId="25" fillId="0" borderId="3" xfId="0" applyNumberFormat="1" applyFont="1" applyBorder="1"/>
    <xf numFmtId="0" fontId="26" fillId="0" borderId="13" xfId="0" applyFont="1" applyBorder="1" applyAlignment="1"/>
    <xf numFmtId="3" fontId="25" fillId="0" borderId="0" xfId="0" applyNumberFormat="1" applyFont="1" applyBorder="1" applyAlignment="1"/>
    <xf numFmtId="3" fontId="25" fillId="0" borderId="13" xfId="0" applyNumberFormat="1" applyFont="1" applyBorder="1" applyAlignment="1"/>
    <xf numFmtId="3" fontId="25" fillId="0" borderId="3" xfId="0" applyNumberFormat="1" applyFont="1" applyBorder="1" applyAlignment="1"/>
    <xf numFmtId="0" fontId="25" fillId="0" borderId="10" xfId="0" applyFont="1" applyBorder="1"/>
    <xf numFmtId="0" fontId="25" fillId="0" borderId="0" xfId="0" applyFont="1" applyBorder="1"/>
    <xf numFmtId="0" fontId="25" fillId="0" borderId="3" xfId="0" applyFont="1" applyBorder="1"/>
    <xf numFmtId="49" fontId="26" fillId="0" borderId="18" xfId="3" applyFont="1" applyBorder="1" applyAlignment="1">
      <alignment horizontal="left" vertical="center"/>
    </xf>
    <xf numFmtId="3" fontId="25" fillId="0" borderId="4" xfId="0" applyNumberFormat="1" applyFont="1" applyBorder="1"/>
    <xf numFmtId="9" fontId="25" fillId="0" borderId="13" xfId="6" applyFont="1" applyBorder="1" applyAlignment="1">
      <alignment horizontal="center"/>
    </xf>
    <xf numFmtId="9" fontId="25" fillId="0" borderId="4" xfId="6" applyFont="1" applyBorder="1" applyAlignment="1">
      <alignment horizontal="center"/>
    </xf>
    <xf numFmtId="3" fontId="1" fillId="0" borderId="12" xfId="0" applyNumberFormat="1" applyFont="1" applyBorder="1"/>
    <xf numFmtId="3" fontId="1" fillId="0" borderId="34" xfId="0" applyNumberFormat="1" applyFont="1" applyBorder="1"/>
    <xf numFmtId="3" fontId="1" fillId="0" borderId="55" xfId="0" applyNumberFormat="1" applyFont="1" applyBorder="1"/>
    <xf numFmtId="3" fontId="1" fillId="0" borderId="35" xfId="0" applyNumberFormat="1" applyFont="1" applyBorder="1"/>
    <xf numFmtId="3" fontId="1" fillId="0" borderId="50" xfId="0" applyNumberFormat="1" applyFont="1" applyBorder="1"/>
    <xf numFmtId="0" fontId="1" fillId="0" borderId="2" xfId="2" applyFont="1" applyFill="1" applyBorder="1" applyAlignment="1">
      <alignment horizontal="left" vertical="center"/>
    </xf>
    <xf numFmtId="3" fontId="1" fillId="0" borderId="0" xfId="2" applyNumberFormat="1" applyFont="1" applyFill="1" applyBorder="1" applyAlignment="1">
      <alignment vertical="center"/>
    </xf>
    <xf numFmtId="166" fontId="1" fillId="0" borderId="55" xfId="5" applyNumberFormat="1" applyFont="1" applyFill="1" applyBorder="1" applyAlignment="1">
      <alignment horizontal="center" vertical="center"/>
    </xf>
    <xf numFmtId="3" fontId="1" fillId="0" borderId="57" xfId="2" applyNumberFormat="1" applyFont="1" applyFill="1" applyBorder="1" applyAlignment="1">
      <alignment vertical="center"/>
    </xf>
    <xf numFmtId="0" fontId="3" fillId="0" borderId="50" xfId="2" applyFont="1" applyFill="1" applyBorder="1" applyAlignment="1">
      <alignment vertical="center"/>
    </xf>
    <xf numFmtId="0" fontId="3" fillId="0" borderId="12" xfId="2" applyFont="1" applyFill="1" applyBorder="1" applyAlignment="1">
      <alignment vertical="center"/>
    </xf>
    <xf numFmtId="0" fontId="1" fillId="0" borderId="12" xfId="0" applyFont="1" applyBorder="1"/>
    <xf numFmtId="0" fontId="1" fillId="0" borderId="50" xfId="0" applyFont="1" applyBorder="1"/>
    <xf numFmtId="0" fontId="1" fillId="0" borderId="12" xfId="2" applyFont="1" applyFill="1" applyBorder="1" applyAlignment="1">
      <alignment vertical="center"/>
    </xf>
    <xf numFmtId="0" fontId="3" fillId="0" borderId="55" xfId="2" applyFont="1" applyFill="1" applyBorder="1" applyAlignment="1">
      <alignment vertical="center"/>
    </xf>
    <xf numFmtId="0" fontId="1" fillId="0" borderId="50" xfId="2" applyFont="1" applyFill="1" applyBorder="1" applyAlignment="1">
      <alignment vertical="center"/>
    </xf>
    <xf numFmtId="0" fontId="1" fillId="0" borderId="22" xfId="2" applyFont="1" applyBorder="1" applyAlignment="1">
      <alignment vertical="center"/>
    </xf>
    <xf numFmtId="0" fontId="1" fillId="0" borderId="45" xfId="2" applyFont="1" applyBorder="1" applyAlignment="1">
      <alignment vertical="center"/>
    </xf>
    <xf numFmtId="0" fontId="1" fillId="0" borderId="23" xfId="2" applyFont="1" applyBorder="1" applyAlignment="1">
      <alignment vertical="center"/>
    </xf>
    <xf numFmtId="0" fontId="3" fillId="2" borderId="18" xfId="2" applyFont="1" applyFill="1" applyBorder="1" applyAlignment="1">
      <alignment horizontal="center" vertical="center"/>
    </xf>
    <xf numFmtId="3" fontId="3" fillId="2" borderId="6" xfId="2" applyNumberFormat="1" applyFont="1" applyFill="1" applyBorder="1" applyAlignment="1">
      <alignment horizontal="center" vertical="center"/>
    </xf>
    <xf numFmtId="3" fontId="3" fillId="2" borderId="27" xfId="2" applyNumberFormat="1" applyFont="1" applyFill="1" applyBorder="1" applyAlignment="1">
      <alignment horizontal="center" vertical="center"/>
    </xf>
    <xf numFmtId="9" fontId="3" fillId="2" borderId="27" xfId="6" applyFont="1" applyFill="1" applyBorder="1" applyAlignment="1">
      <alignment horizontal="center" vertical="center"/>
    </xf>
    <xf numFmtId="10" fontId="1" fillId="0" borderId="3" xfId="2" applyNumberFormat="1" applyFont="1" applyFill="1" applyBorder="1" applyAlignment="1">
      <alignment horizontal="center" vertical="center"/>
    </xf>
    <xf numFmtId="3" fontId="1" fillId="0" borderId="27" xfId="0" applyNumberFormat="1" applyFont="1" applyFill="1" applyBorder="1"/>
    <xf numFmtId="3" fontId="0" fillId="0" borderId="76" xfId="0" applyNumberFormat="1" applyBorder="1"/>
    <xf numFmtId="4" fontId="27" fillId="0" borderId="27" xfId="0" applyNumberFormat="1" applyFont="1" applyBorder="1"/>
    <xf numFmtId="4" fontId="27" fillId="0" borderId="27" xfId="0" applyNumberFormat="1" applyFont="1" applyFill="1" applyBorder="1"/>
    <xf numFmtId="4" fontId="28" fillId="6" borderId="27" xfId="0" applyNumberFormat="1" applyFont="1" applyFill="1" applyBorder="1" applyAlignment="1">
      <alignment vertical="center"/>
    </xf>
    <xf numFmtId="4" fontId="27" fillId="0" borderId="50" xfId="0" applyNumberFormat="1" applyFont="1" applyFill="1" applyBorder="1"/>
    <xf numFmtId="0" fontId="10" fillId="7" borderId="11" xfId="2" applyFont="1" applyFill="1" applyBorder="1" applyAlignment="1">
      <alignment horizontal="center" vertical="center"/>
    </xf>
    <xf numFmtId="14" fontId="9" fillId="0" borderId="0" xfId="4" applyNumberFormat="1" applyFont="1"/>
    <xf numFmtId="4" fontId="9" fillId="0" borderId="3" xfId="4" applyNumberFormat="1" applyFont="1" applyBorder="1"/>
    <xf numFmtId="4" fontId="9" fillId="0" borderId="19" xfId="4" applyNumberFormat="1" applyFont="1" applyBorder="1"/>
    <xf numFmtId="4" fontId="9" fillId="0" borderId="4" xfId="4" applyNumberFormat="1" applyFont="1" applyBorder="1"/>
    <xf numFmtId="0" fontId="9" fillId="0" borderId="26" xfId="2" applyFont="1" applyFill="1" applyBorder="1" applyAlignment="1">
      <alignment vertical="center"/>
    </xf>
    <xf numFmtId="4" fontId="14" fillId="0" borderId="27" xfId="0" applyNumberFormat="1" applyFont="1" applyBorder="1" applyAlignment="1" applyProtection="1">
      <alignment horizontal="right" vertical="center" wrapText="1"/>
    </xf>
    <xf numFmtId="4" fontId="9" fillId="0" borderId="26" xfId="2" applyNumberFormat="1" applyFont="1" applyFill="1" applyBorder="1" applyAlignment="1">
      <alignment vertical="center"/>
    </xf>
    <xf numFmtId="4" fontId="9" fillId="0" borderId="27" xfId="0" applyNumberFormat="1" applyFont="1" applyBorder="1"/>
    <xf numFmtId="4" fontId="9" fillId="0" borderId="28" xfId="2" applyNumberFormat="1" applyFont="1" applyFill="1" applyBorder="1" applyAlignment="1">
      <alignment vertical="center"/>
    </xf>
    <xf numFmtId="4" fontId="9" fillId="0" borderId="61" xfId="2" applyNumberFormat="1" applyFont="1" applyFill="1" applyBorder="1" applyAlignment="1">
      <alignment vertical="center"/>
    </xf>
    <xf numFmtId="4" fontId="9" fillId="0" borderId="25" xfId="2" applyNumberFormat="1" applyFont="1" applyFill="1" applyBorder="1" applyAlignment="1">
      <alignment vertical="center"/>
    </xf>
    <xf numFmtId="4" fontId="10" fillId="2" borderId="43" xfId="2" applyNumberFormat="1" applyFont="1" applyFill="1" applyBorder="1" applyAlignment="1">
      <alignment vertical="center"/>
    </xf>
    <xf numFmtId="10" fontId="9" fillId="0" borderId="0" xfId="0" applyNumberFormat="1" applyFont="1"/>
    <xf numFmtId="49" fontId="14" fillId="7" borderId="37" xfId="3" applyFont="1" applyFill="1" applyBorder="1" applyAlignment="1">
      <alignment horizontal="center" textRotation="90" wrapText="1"/>
    </xf>
    <xf numFmtId="49" fontId="12" fillId="7" borderId="35" xfId="3" applyFont="1" applyFill="1" applyBorder="1" applyAlignment="1">
      <alignment horizontal="center" textRotation="90" wrapText="1"/>
    </xf>
    <xf numFmtId="4" fontId="2" fillId="0" borderId="29" xfId="0" applyNumberFormat="1" applyFont="1" applyBorder="1"/>
    <xf numFmtId="4" fontId="2" fillId="0" borderId="31" xfId="0" applyNumberFormat="1" applyFont="1" applyBorder="1"/>
    <xf numFmtId="4" fontId="6" fillId="0" borderId="27" xfId="0" applyNumberFormat="1" applyFont="1" applyBorder="1"/>
    <xf numFmtId="4" fontId="2" fillId="0" borderId="65" xfId="0" applyNumberFormat="1" applyFont="1" applyBorder="1"/>
    <xf numFmtId="4" fontId="2" fillId="0" borderId="30" xfId="0" applyNumberFormat="1" applyFont="1" applyBorder="1"/>
    <xf numFmtId="4" fontId="2" fillId="0" borderId="25" xfId="0" applyNumberFormat="1" applyFont="1" applyBorder="1"/>
    <xf numFmtId="4" fontId="29" fillId="0" borderId="0" xfId="0" applyNumberFormat="1" applyFont="1"/>
    <xf numFmtId="4" fontId="2" fillId="0" borderId="27" xfId="0" applyNumberFormat="1" applyFont="1" applyBorder="1"/>
    <xf numFmtId="4" fontId="2" fillId="0" borderId="26" xfId="0" applyNumberFormat="1" applyFont="1" applyBorder="1"/>
    <xf numFmtId="4" fontId="2" fillId="0" borderId="28" xfId="0" applyNumberFormat="1" applyFont="1" applyBorder="1"/>
    <xf numFmtId="4" fontId="2" fillId="0" borderId="33" xfId="0" applyNumberFormat="1" applyFont="1" applyBorder="1"/>
    <xf numFmtId="4" fontId="2" fillId="0" borderId="35" xfId="0" applyNumberFormat="1" applyFont="1" applyBorder="1"/>
    <xf numFmtId="4" fontId="2" fillId="0" borderId="34" xfId="0" applyNumberFormat="1" applyFont="1" applyBorder="1"/>
    <xf numFmtId="4" fontId="2" fillId="0" borderId="37" xfId="0" applyNumberFormat="1" applyFont="1" applyBorder="1"/>
    <xf numFmtId="4" fontId="2" fillId="3" borderId="38" xfId="0" applyNumberFormat="1" applyFont="1" applyFill="1" applyBorder="1"/>
    <xf numFmtId="4" fontId="2" fillId="3" borderId="40" xfId="0" applyNumberFormat="1" applyFont="1" applyFill="1" applyBorder="1"/>
    <xf numFmtId="4" fontId="6" fillId="3" borderId="40" xfId="0" applyNumberFormat="1" applyFont="1" applyFill="1" applyBorder="1"/>
    <xf numFmtId="4" fontId="2" fillId="3" borderId="52" xfId="0" applyNumberFormat="1" applyFont="1" applyFill="1" applyBorder="1"/>
    <xf numFmtId="4" fontId="2" fillId="0" borderId="21" xfId="0" applyNumberFormat="1" applyFont="1" applyBorder="1"/>
    <xf numFmtId="4" fontId="2" fillId="0" borderId="22" xfId="0" applyNumberFormat="1" applyFont="1" applyBorder="1"/>
    <xf numFmtId="4" fontId="2" fillId="0" borderId="45" xfId="0" applyNumberFormat="1" applyFont="1" applyBorder="1"/>
    <xf numFmtId="4" fontId="2" fillId="0" borderId="24" xfId="0" applyNumberFormat="1" applyFont="1" applyBorder="1"/>
    <xf numFmtId="4" fontId="6" fillId="3" borderId="52" xfId="0" applyNumberFormat="1" applyFont="1" applyFill="1" applyBorder="1"/>
    <xf numFmtId="4" fontId="2" fillId="3" borderId="39" xfId="0" applyNumberFormat="1" applyFont="1" applyFill="1" applyBorder="1"/>
    <xf numFmtId="4" fontId="29" fillId="0" borderId="27" xfId="0" applyNumberFormat="1" applyFont="1" applyBorder="1"/>
    <xf numFmtId="4" fontId="2" fillId="0" borderId="49" xfId="0" applyNumberFormat="1" applyFont="1" applyBorder="1"/>
    <xf numFmtId="4" fontId="2" fillId="0" borderId="39" xfId="0" applyNumberFormat="1" applyFont="1" applyBorder="1"/>
    <xf numFmtId="4" fontId="2" fillId="3" borderId="40" xfId="6" applyNumberFormat="1" applyFont="1" applyFill="1" applyBorder="1"/>
    <xf numFmtId="4" fontId="2" fillId="3" borderId="52" xfId="6" applyNumberFormat="1" applyFont="1" applyFill="1" applyBorder="1"/>
    <xf numFmtId="4" fontId="6" fillId="3" borderId="39" xfId="6" applyNumberFormat="1" applyFont="1" applyFill="1" applyBorder="1"/>
    <xf numFmtId="4" fontId="6" fillId="3" borderId="52" xfId="6" applyNumberFormat="1" applyFont="1" applyFill="1" applyBorder="1"/>
    <xf numFmtId="4" fontId="2" fillId="3" borderId="39" xfId="6" applyNumberFormat="1" applyFont="1" applyFill="1" applyBorder="1"/>
    <xf numFmtId="49" fontId="9" fillId="0" borderId="55" xfId="2" applyNumberFormat="1" applyFont="1" applyBorder="1" applyAlignment="1">
      <alignment horizontal="center" vertical="center"/>
    </xf>
    <xf numFmtId="49" fontId="9" fillId="0" borderId="55" xfId="0" applyNumberFormat="1" applyFont="1" applyBorder="1" applyAlignment="1">
      <alignment horizontal="center"/>
    </xf>
    <xf numFmtId="0" fontId="9" fillId="0" borderId="35" xfId="0" applyFont="1" applyBorder="1"/>
    <xf numFmtId="0" fontId="9" fillId="0" borderId="36" xfId="0" applyFont="1" applyBorder="1"/>
    <xf numFmtId="0" fontId="0" fillId="0" borderId="78" xfId="0" applyBorder="1" applyAlignment="1">
      <alignment horizontal="center"/>
    </xf>
    <xf numFmtId="2" fontId="0" fillId="0" borderId="79" xfId="0" applyNumberFormat="1" applyBorder="1"/>
    <xf numFmtId="4" fontId="9" fillId="0" borderId="0" xfId="2" applyNumberFormat="1" applyFont="1" applyBorder="1" applyAlignment="1">
      <alignment vertical="center"/>
    </xf>
    <xf numFmtId="4" fontId="0" fillId="0" borderId="0" xfId="0" applyNumberFormat="1"/>
    <xf numFmtId="4" fontId="10" fillId="0" borderId="3" xfId="2" applyNumberFormat="1" applyFont="1" applyBorder="1" applyAlignment="1">
      <alignment vertical="center"/>
    </xf>
    <xf numFmtId="0" fontId="0" fillId="0" borderId="80" xfId="0" applyBorder="1" applyAlignment="1">
      <alignment horizontal="center"/>
    </xf>
    <xf numFmtId="2" fontId="0" fillId="0" borderId="81" xfId="0" applyNumberFormat="1" applyBorder="1"/>
    <xf numFmtId="0" fontId="10" fillId="2" borderId="2" xfId="2" applyFont="1" applyFill="1" applyBorder="1" applyAlignment="1">
      <alignment horizontal="center" vertical="center"/>
    </xf>
    <xf numFmtId="0" fontId="10" fillId="2" borderId="2" xfId="2" applyFont="1" applyFill="1" applyBorder="1" applyAlignment="1">
      <alignment vertical="center"/>
    </xf>
    <xf numFmtId="4" fontId="10" fillId="2" borderId="0" xfId="2" applyNumberFormat="1" applyFont="1" applyFill="1" applyBorder="1" applyAlignment="1">
      <alignment vertical="center"/>
    </xf>
    <xf numFmtId="4" fontId="10" fillId="2" borderId="3" xfId="2" applyNumberFormat="1" applyFont="1" applyFill="1" applyBorder="1" applyAlignment="1">
      <alignment vertical="center"/>
    </xf>
    <xf numFmtId="0" fontId="0" fillId="0" borderId="81" xfId="0" applyBorder="1"/>
    <xf numFmtId="0" fontId="1" fillId="0" borderId="83" xfId="0" applyFont="1" applyBorder="1"/>
    <xf numFmtId="4" fontId="0" fillId="0" borderId="0" xfId="0" applyNumberFormat="1" applyBorder="1"/>
    <xf numFmtId="0" fontId="9" fillId="0" borderId="2" xfId="2" applyFont="1" applyBorder="1" applyAlignment="1">
      <alignment vertical="center"/>
    </xf>
    <xf numFmtId="0" fontId="0" fillId="0" borderId="83" xfId="0" applyBorder="1"/>
    <xf numFmtId="4" fontId="10" fillId="2" borderId="17" xfId="2" applyNumberFormat="1" applyFont="1" applyFill="1" applyBorder="1" applyAlignment="1">
      <alignment vertical="center"/>
    </xf>
    <xf numFmtId="2" fontId="0" fillId="0" borderId="82" xfId="0" applyNumberFormat="1" applyBorder="1"/>
    <xf numFmtId="2" fontId="9" fillId="0" borderId="0" xfId="2" applyNumberFormat="1" applyFont="1" applyBorder="1" applyAlignment="1">
      <alignment vertical="center"/>
    </xf>
    <xf numFmtId="49" fontId="9" fillId="0" borderId="0" xfId="2" applyNumberFormat="1" applyFont="1" applyBorder="1" applyAlignment="1">
      <alignment vertical="center"/>
    </xf>
    <xf numFmtId="49" fontId="10" fillId="2" borderId="0" xfId="2" applyNumberFormat="1" applyFont="1" applyFill="1" applyBorder="1" applyAlignment="1">
      <alignment vertical="center"/>
    </xf>
    <xf numFmtId="49" fontId="1" fillId="0" borderId="83" xfId="0" applyNumberFormat="1" applyFont="1" applyBorder="1"/>
    <xf numFmtId="49" fontId="0" fillId="0" borderId="83" xfId="0" applyNumberFormat="1" applyBorder="1"/>
    <xf numFmtId="0" fontId="0" fillId="0" borderId="78" xfId="0" applyBorder="1" applyAlignment="1">
      <alignment horizontal="left"/>
    </xf>
    <xf numFmtId="0" fontId="0" fillId="0" borderId="11" xfId="0" applyBorder="1" applyAlignment="1">
      <alignment horizontal="center"/>
    </xf>
    <xf numFmtId="2" fontId="0" fillId="0" borderId="59" xfId="0" applyNumberFormat="1" applyBorder="1"/>
    <xf numFmtId="2" fontId="0" fillId="0" borderId="49" xfId="0" applyNumberFormat="1" applyBorder="1"/>
    <xf numFmtId="4" fontId="9" fillId="0" borderId="57" xfId="0" applyNumberFormat="1" applyFont="1" applyBorder="1"/>
    <xf numFmtId="4" fontId="0" fillId="0" borderId="54" xfId="0" applyNumberFormat="1" applyBorder="1" applyAlignment="1">
      <alignment horizontal="right"/>
    </xf>
    <xf numFmtId="0" fontId="0" fillId="0" borderId="59" xfId="0" applyBorder="1"/>
    <xf numFmtId="0" fontId="0" fillId="0" borderId="80" xfId="0" applyBorder="1" applyAlignment="1">
      <alignment horizontal="left"/>
    </xf>
    <xf numFmtId="0" fontId="0" fillId="0" borderId="13" xfId="0" applyBorder="1" applyAlignment="1">
      <alignment horizontal="center"/>
    </xf>
    <xf numFmtId="2" fontId="0" fillId="0" borderId="57" xfId="0" applyNumberFormat="1" applyBorder="1"/>
    <xf numFmtId="2" fontId="0" fillId="0" borderId="50" xfId="0" applyNumberFormat="1" applyBorder="1"/>
    <xf numFmtId="4" fontId="0" fillId="0" borderId="56" xfId="0" applyNumberFormat="1" applyBorder="1" applyAlignment="1">
      <alignment horizontal="right"/>
    </xf>
    <xf numFmtId="0" fontId="0" fillId="0" borderId="57" xfId="0" applyBorder="1"/>
    <xf numFmtId="4" fontId="0" fillId="0" borderId="50" xfId="0" applyNumberFormat="1" applyBorder="1" applyAlignment="1">
      <alignment vertical="center"/>
    </xf>
    <xf numFmtId="0" fontId="9" fillId="0" borderId="13" xfId="0" applyFont="1" applyBorder="1" applyAlignment="1">
      <alignment horizontal="center"/>
    </xf>
    <xf numFmtId="2" fontId="9" fillId="0" borderId="57" xfId="0" applyNumberFormat="1" applyFont="1" applyBorder="1"/>
    <xf numFmtId="0" fontId="9" fillId="0" borderId="39" xfId="0" applyFont="1" applyBorder="1"/>
    <xf numFmtId="4" fontId="9" fillId="0" borderId="3" xfId="0" applyNumberFormat="1" applyFont="1" applyBorder="1"/>
    <xf numFmtId="4" fontId="9" fillId="0" borderId="13" xfId="0" applyNumberFormat="1" applyFont="1" applyBorder="1"/>
    <xf numFmtId="0" fontId="2" fillId="0" borderId="13" xfId="2" applyFont="1" applyFill="1" applyBorder="1" applyAlignment="1">
      <alignment horizontal="left" vertical="center"/>
    </xf>
    <xf numFmtId="0" fontId="2" fillId="0" borderId="57" xfId="2" applyFont="1" applyFill="1" applyBorder="1" applyAlignment="1">
      <alignment vertical="center"/>
    </xf>
    <xf numFmtId="0" fontId="2" fillId="0" borderId="0" xfId="2" applyFont="1" applyFill="1" applyBorder="1" applyAlignment="1">
      <alignment vertical="center"/>
    </xf>
    <xf numFmtId="0" fontId="2" fillId="0" borderId="50" xfId="2" applyFont="1" applyFill="1" applyBorder="1" applyAlignment="1">
      <alignment vertical="center"/>
    </xf>
    <xf numFmtId="0" fontId="2" fillId="0" borderId="56" xfId="2" applyFont="1" applyFill="1" applyBorder="1" applyAlignment="1">
      <alignment vertical="center"/>
    </xf>
    <xf numFmtId="0" fontId="10" fillId="7" borderId="3" xfId="2" applyFont="1" applyFill="1" applyBorder="1" applyAlignment="1">
      <alignment horizontal="center" vertical="center"/>
    </xf>
    <xf numFmtId="0" fontId="10" fillId="2" borderId="8" xfId="2" applyFont="1" applyFill="1" applyBorder="1" applyAlignment="1">
      <alignment vertical="center"/>
    </xf>
    <xf numFmtId="0" fontId="10" fillId="2" borderId="84" xfId="2" applyFont="1" applyFill="1" applyBorder="1" applyAlignment="1">
      <alignment vertical="center"/>
    </xf>
    <xf numFmtId="0" fontId="10" fillId="2" borderId="51" xfId="2" applyFont="1" applyFill="1" applyBorder="1" applyAlignment="1">
      <alignment vertical="center"/>
    </xf>
    <xf numFmtId="0" fontId="10" fillId="2" borderId="85" xfId="2" applyFont="1" applyFill="1" applyBorder="1" applyAlignment="1">
      <alignment vertical="center"/>
    </xf>
    <xf numFmtId="0" fontId="0" fillId="0" borderId="36" xfId="0" applyBorder="1" applyAlignment="1">
      <alignment wrapText="1"/>
    </xf>
    <xf numFmtId="0" fontId="9" fillId="0" borderId="75" xfId="0" applyFont="1" applyBorder="1"/>
    <xf numFmtId="0" fontId="10" fillId="0" borderId="33" xfId="2" applyFont="1" applyFill="1" applyBorder="1" applyAlignment="1">
      <alignment vertical="center"/>
    </xf>
    <xf numFmtId="0" fontId="10" fillId="0" borderId="75" xfId="2" applyFont="1" applyFill="1" applyBorder="1" applyAlignment="1">
      <alignment vertical="center"/>
    </xf>
    <xf numFmtId="0" fontId="10" fillId="0" borderId="35" xfId="2" applyFont="1" applyFill="1" applyBorder="1" applyAlignment="1">
      <alignment vertical="center"/>
    </xf>
    <xf numFmtId="0" fontId="9" fillId="0" borderId="34" xfId="0" applyFont="1" applyBorder="1"/>
    <xf numFmtId="0" fontId="2" fillId="0" borderId="55" xfId="0" applyFont="1" applyBorder="1" applyAlignment="1">
      <alignment wrapText="1"/>
    </xf>
    <xf numFmtId="0" fontId="2" fillId="0" borderId="0" xfId="0" applyFont="1" applyBorder="1"/>
    <xf numFmtId="0" fontId="2" fillId="0" borderId="50" xfId="2" applyFont="1" applyFill="1" applyBorder="1" applyAlignment="1">
      <alignment horizontal="center" vertical="center" wrapText="1"/>
    </xf>
    <xf numFmtId="0" fontId="6" fillId="0" borderId="56" xfId="2" applyFont="1" applyFill="1" applyBorder="1" applyAlignment="1">
      <alignment horizontal="left" vertical="center"/>
    </xf>
    <xf numFmtId="0" fontId="9" fillId="0" borderId="24" xfId="2" applyFont="1" applyBorder="1" applyAlignment="1">
      <alignment horizontal="center" vertical="center"/>
    </xf>
    <xf numFmtId="0" fontId="9" fillId="0" borderId="67" xfId="2" applyFont="1" applyBorder="1" applyAlignment="1">
      <alignment horizontal="center" vertical="center"/>
    </xf>
    <xf numFmtId="0" fontId="9" fillId="0" borderId="21" xfId="2" applyFont="1" applyBorder="1" applyAlignment="1">
      <alignment vertical="center"/>
    </xf>
    <xf numFmtId="0" fontId="9" fillId="0" borderId="44" xfId="2" applyFont="1" applyBorder="1" applyAlignment="1">
      <alignment vertical="center"/>
    </xf>
    <xf numFmtId="0" fontId="9" fillId="0" borderId="22" xfId="2" applyFont="1" applyBorder="1" applyAlignment="1">
      <alignment vertical="center"/>
    </xf>
    <xf numFmtId="0" fontId="9" fillId="0" borderId="24" xfId="2" applyFont="1" applyBorder="1" applyAlignment="1">
      <alignment vertical="center"/>
    </xf>
    <xf numFmtId="0" fontId="2" fillId="0" borderId="13" xfId="2" applyFont="1" applyFill="1" applyBorder="1" applyAlignment="1">
      <alignment horizontal="left" vertical="center" wrapText="1"/>
    </xf>
    <xf numFmtId="4" fontId="30" fillId="0" borderId="4" xfId="0" applyNumberFormat="1" applyFont="1" applyFill="1" applyBorder="1" applyAlignment="1">
      <alignment horizontal="right" vertical="center"/>
    </xf>
    <xf numFmtId="4" fontId="30" fillId="0" borderId="4" xfId="0" applyNumberFormat="1" applyFont="1" applyFill="1" applyBorder="1" applyAlignment="1">
      <alignment horizontal="right" vertical="center" wrapText="1"/>
    </xf>
    <xf numFmtId="0" fontId="2" fillId="0" borderId="13" xfId="2" applyFont="1" applyFill="1" applyBorder="1" applyAlignment="1">
      <alignment horizontal="center" vertical="center"/>
    </xf>
    <xf numFmtId="0" fontId="2" fillId="0" borderId="56" xfId="2" applyFont="1" applyFill="1" applyBorder="1" applyAlignment="1">
      <alignment horizontal="center" vertical="center"/>
    </xf>
    <xf numFmtId="0" fontId="6" fillId="7" borderId="22" xfId="0" applyFont="1" applyFill="1" applyBorder="1" applyAlignment="1">
      <alignment horizontal="center" vertical="center" wrapText="1"/>
    </xf>
    <xf numFmtId="0" fontId="6" fillId="7" borderId="27" xfId="0" applyFont="1" applyFill="1" applyBorder="1" applyAlignment="1">
      <alignment horizontal="center" vertical="center" wrapText="1"/>
    </xf>
    <xf numFmtId="0" fontId="2" fillId="0" borderId="27" xfId="0" applyFont="1" applyFill="1" applyBorder="1"/>
    <xf numFmtId="46" fontId="2" fillId="0" borderId="27" xfId="0" applyNumberFormat="1" applyFont="1" applyFill="1" applyBorder="1"/>
    <xf numFmtId="46" fontId="2" fillId="0" borderId="27" xfId="0" applyNumberFormat="1" applyFont="1" applyFill="1" applyBorder="1" applyAlignment="1">
      <alignment horizontal="left"/>
    </xf>
    <xf numFmtId="0" fontId="6" fillId="6" borderId="27" xfId="0" applyFont="1" applyFill="1" applyBorder="1" applyAlignment="1">
      <alignment horizontal="right" vertical="center" indent="2"/>
    </xf>
    <xf numFmtId="0" fontId="28" fillId="7" borderId="27" xfId="0" applyFont="1" applyFill="1" applyBorder="1" applyAlignment="1">
      <alignment horizontal="center" vertical="center"/>
    </xf>
    <xf numFmtId="0" fontId="27" fillId="0" borderId="0" xfId="0" applyFont="1"/>
    <xf numFmtId="0" fontId="31" fillId="0" borderId="4" xfId="4" applyFont="1" applyFill="1" applyBorder="1" applyAlignment="1">
      <alignment wrapText="1"/>
    </xf>
    <xf numFmtId="0" fontId="31" fillId="0" borderId="4" xfId="4" applyFont="1" applyFill="1" applyBorder="1" applyAlignment="1">
      <alignment vertical="center" wrapText="1"/>
    </xf>
    <xf numFmtId="0" fontId="31" fillId="0" borderId="4" xfId="0" applyFont="1" applyFill="1" applyBorder="1"/>
    <xf numFmtId="0" fontId="31" fillId="0" borderId="4" xfId="0" applyFont="1" applyFill="1" applyBorder="1" applyAlignment="1">
      <alignment horizontal="center" vertical="center"/>
    </xf>
    <xf numFmtId="0" fontId="31" fillId="0" borderId="4" xfId="0" applyFont="1" applyFill="1" applyBorder="1" applyAlignment="1">
      <alignment horizontal="right" vertical="center"/>
    </xf>
    <xf numFmtId="14" fontId="31" fillId="0" borderId="4" xfId="0" applyNumberFormat="1" applyFont="1" applyFill="1" applyBorder="1" applyAlignment="1">
      <alignment vertical="center"/>
    </xf>
    <xf numFmtId="0" fontId="6" fillId="0" borderId="4" xfId="2" applyFont="1" applyFill="1" applyBorder="1" applyAlignment="1">
      <alignment vertical="center"/>
    </xf>
    <xf numFmtId="0" fontId="32" fillId="0" borderId="4" xfId="2" applyFont="1" applyFill="1" applyBorder="1" applyAlignment="1">
      <alignment horizontal="left" vertical="center"/>
    </xf>
    <xf numFmtId="0" fontId="32" fillId="0" borderId="4" xfId="2" applyFont="1" applyFill="1" applyBorder="1" applyAlignment="1">
      <alignment horizontal="center" vertical="center"/>
    </xf>
    <xf numFmtId="0" fontId="31" fillId="0" borderId="4" xfId="4" applyFont="1" applyFill="1" applyBorder="1" applyAlignment="1">
      <alignment horizontal="right" vertical="center"/>
    </xf>
    <xf numFmtId="0" fontId="32" fillId="0" borderId="4" xfId="2" applyFont="1" applyFill="1" applyBorder="1" applyAlignment="1">
      <alignment horizontal="right" vertical="center"/>
    </xf>
    <xf numFmtId="0" fontId="32" fillId="0" borderId="4" xfId="2" applyFont="1" applyFill="1" applyBorder="1" applyAlignment="1">
      <alignment vertical="center"/>
    </xf>
    <xf numFmtId="0" fontId="31" fillId="0" borderId="4" xfId="2" applyFont="1" applyFill="1" applyBorder="1" applyAlignment="1">
      <alignment horizontal="center" vertical="center"/>
    </xf>
    <xf numFmtId="14" fontId="32" fillId="0" borderId="4" xfId="2" applyNumberFormat="1" applyFont="1" applyFill="1" applyBorder="1" applyAlignment="1">
      <alignment vertical="center"/>
    </xf>
    <xf numFmtId="17" fontId="32" fillId="0" borderId="4" xfId="2" applyNumberFormat="1" applyFont="1" applyFill="1" applyBorder="1" applyAlignment="1">
      <alignment horizontal="center" vertical="center"/>
    </xf>
    <xf numFmtId="0" fontId="32" fillId="0" borderId="4" xfId="4" applyFont="1" applyFill="1" applyBorder="1" applyAlignment="1">
      <alignment wrapText="1"/>
    </xf>
    <xf numFmtId="0" fontId="32" fillId="0" borderId="4" xfId="4" applyFont="1" applyFill="1" applyBorder="1" applyAlignment="1">
      <alignment vertical="center" wrapText="1"/>
    </xf>
    <xf numFmtId="0" fontId="32" fillId="0" borderId="4" xfId="0" applyFont="1" applyFill="1" applyBorder="1" applyAlignment="1">
      <alignment horizontal="right" vertical="center"/>
    </xf>
    <xf numFmtId="4" fontId="31" fillId="0" borderId="4" xfId="4" applyNumberFormat="1" applyFont="1" applyFill="1" applyBorder="1" applyAlignment="1">
      <alignment horizontal="right" vertical="center"/>
    </xf>
    <xf numFmtId="49" fontId="32" fillId="0" borderId="4" xfId="2" applyNumberFormat="1" applyFont="1" applyFill="1" applyBorder="1" applyAlignment="1">
      <alignment horizontal="center" vertical="center"/>
    </xf>
    <xf numFmtId="49" fontId="31" fillId="0" borderId="4" xfId="2" applyNumberFormat="1" applyFont="1" applyFill="1" applyBorder="1" applyAlignment="1">
      <alignment horizontal="center" vertical="center"/>
    </xf>
    <xf numFmtId="14" fontId="31" fillId="0" borderId="4" xfId="2" applyNumberFormat="1" applyFont="1" applyFill="1" applyBorder="1" applyAlignment="1">
      <alignment vertical="center"/>
    </xf>
    <xf numFmtId="49" fontId="31" fillId="0" borderId="4" xfId="1" applyNumberFormat="1" applyFont="1" applyFill="1" applyBorder="1" applyAlignment="1">
      <alignment horizontal="left" vertical="center"/>
    </xf>
    <xf numFmtId="49" fontId="31" fillId="0" borderId="4" xfId="1" applyNumberFormat="1" applyFont="1" applyFill="1" applyBorder="1" applyAlignment="1">
      <alignment horizontal="center" vertical="center"/>
    </xf>
    <xf numFmtId="49" fontId="31" fillId="0" borderId="4" xfId="1" applyNumberFormat="1" applyFont="1" applyFill="1" applyBorder="1" applyAlignment="1">
      <alignment horizontal="right" vertical="center"/>
    </xf>
    <xf numFmtId="0" fontId="31" fillId="0" borderId="4" xfId="0" applyFont="1" applyFill="1" applyBorder="1" applyAlignment="1">
      <alignment vertical="center"/>
    </xf>
    <xf numFmtId="49" fontId="31" fillId="0" borderId="4" xfId="0" applyNumberFormat="1" applyFont="1" applyFill="1" applyBorder="1" applyAlignment="1">
      <alignment horizontal="center" vertical="center"/>
    </xf>
    <xf numFmtId="0" fontId="31" fillId="0" borderId="4" xfId="4" applyFont="1" applyFill="1" applyBorder="1" applyAlignment="1">
      <alignment horizontal="right" vertical="center" wrapText="1"/>
    </xf>
    <xf numFmtId="0" fontId="31" fillId="0" borderId="4" xfId="4" applyFont="1" applyFill="1" applyBorder="1" applyAlignment="1">
      <alignment horizontal="left" vertical="center" wrapText="1"/>
    </xf>
    <xf numFmtId="0" fontId="31" fillId="0" borderId="4" xfId="0" applyFont="1" applyFill="1" applyBorder="1" applyAlignment="1">
      <alignment horizontal="right" vertical="center" wrapText="1"/>
    </xf>
    <xf numFmtId="0" fontId="6" fillId="2" borderId="10" xfId="2" applyFont="1" applyFill="1" applyBorder="1" applyAlignment="1">
      <alignment horizontal="center" vertical="center"/>
    </xf>
    <xf numFmtId="0" fontId="6" fillId="2" borderId="6" xfId="2" applyFont="1" applyFill="1" applyBorder="1" applyAlignment="1">
      <alignment horizontal="center" vertical="center"/>
    </xf>
    <xf numFmtId="0" fontId="6" fillId="2" borderId="84" xfId="2" applyFont="1" applyFill="1" applyBorder="1" applyAlignment="1">
      <alignment horizontal="center" vertical="center"/>
    </xf>
    <xf numFmtId="0" fontId="6" fillId="2" borderId="10" xfId="2" applyFont="1" applyFill="1" applyBorder="1" applyAlignment="1">
      <alignment vertical="center"/>
    </xf>
    <xf numFmtId="0" fontId="6" fillId="2" borderId="7" xfId="2" applyFont="1" applyFill="1" applyBorder="1" applyAlignment="1">
      <alignment vertical="center"/>
    </xf>
    <xf numFmtId="0" fontId="9" fillId="0" borderId="13" xfId="2" applyFont="1" applyFill="1" applyBorder="1" applyAlignment="1">
      <alignment horizontal="left" vertical="center" wrapText="1"/>
    </xf>
    <xf numFmtId="0" fontId="9" fillId="0" borderId="3" xfId="2" applyFont="1" applyFill="1" applyBorder="1" applyAlignment="1">
      <alignment horizontal="center" vertical="center" wrapText="1"/>
    </xf>
    <xf numFmtId="0" fontId="9" fillId="0" borderId="3" xfId="2" applyFont="1" applyFill="1" applyBorder="1" applyAlignment="1">
      <alignment vertical="center" wrapText="1"/>
    </xf>
    <xf numFmtId="0" fontId="9" fillId="0" borderId="3" xfId="2" applyFont="1" applyFill="1" applyBorder="1" applyAlignment="1">
      <alignment horizontal="right" vertical="center" wrapText="1"/>
    </xf>
    <xf numFmtId="14" fontId="9" fillId="0" borderId="3" xfId="2" applyNumberFormat="1" applyFont="1" applyFill="1" applyBorder="1" applyAlignment="1">
      <alignment vertical="center" wrapText="1"/>
    </xf>
    <xf numFmtId="0" fontId="9" fillId="0" borderId="13" xfId="2" applyFont="1" applyFill="1" applyBorder="1" applyAlignment="1">
      <alignment vertical="center" wrapText="1"/>
    </xf>
    <xf numFmtId="0" fontId="9" fillId="0" borderId="3" xfId="2" applyFont="1" applyFill="1" applyBorder="1" applyAlignment="1">
      <alignment horizontal="left" vertical="center" wrapText="1"/>
    </xf>
    <xf numFmtId="4" fontId="9" fillId="0" borderId="3" xfId="2" applyNumberFormat="1" applyFont="1" applyFill="1" applyBorder="1" applyAlignment="1">
      <alignment vertical="center" wrapText="1"/>
    </xf>
    <xf numFmtId="0" fontId="0" fillId="0" borderId="78" xfId="0" applyBorder="1"/>
    <xf numFmtId="0" fontId="0" fillId="0" borderId="78" xfId="0" applyFill="1" applyBorder="1" applyAlignment="1">
      <alignment horizontal="center"/>
    </xf>
    <xf numFmtId="0" fontId="0" fillId="0" borderId="80" xfId="0" applyBorder="1"/>
    <xf numFmtId="0" fontId="2" fillId="0" borderId="0" xfId="0" applyFont="1" applyFill="1" applyAlignment="1">
      <alignment horizontal="center" vertical="center"/>
    </xf>
    <xf numFmtId="0" fontId="2" fillId="0" borderId="0" xfId="0" applyFont="1" applyAlignment="1">
      <alignment horizontal="center" vertical="center"/>
    </xf>
    <xf numFmtId="0" fontId="33" fillId="0" borderId="27" xfId="0" applyFont="1" applyBorder="1" applyAlignment="1">
      <alignment vertical="center" wrapText="1"/>
    </xf>
    <xf numFmtId="0" fontId="34" fillId="0" borderId="27" xfId="0" applyFont="1" applyBorder="1" applyAlignment="1">
      <alignment horizontal="center" vertical="center" wrapText="1"/>
    </xf>
    <xf numFmtId="0" fontId="35" fillId="0" borderId="27" xfId="0" applyFont="1" applyBorder="1" applyAlignment="1">
      <alignment horizontal="center" vertical="center" wrapText="1"/>
    </xf>
    <xf numFmtId="0" fontId="27" fillId="0" borderId="27" xfId="0" applyFont="1" applyBorder="1" applyAlignment="1">
      <alignment horizontal="center" vertical="center" wrapText="1"/>
    </xf>
    <xf numFmtId="0" fontId="35" fillId="0" borderId="27" xfId="0" applyFont="1" applyBorder="1" applyAlignment="1">
      <alignment horizontal="center" vertical="center"/>
    </xf>
    <xf numFmtId="0" fontId="33" fillId="0" borderId="27" xfId="0" applyFont="1" applyBorder="1" applyAlignment="1">
      <alignment horizontal="center" vertical="center"/>
    </xf>
    <xf numFmtId="0" fontId="36" fillId="0" borderId="27" xfId="0" applyFont="1" applyBorder="1" applyAlignment="1">
      <alignment horizontal="center" vertical="center"/>
    </xf>
    <xf numFmtId="0" fontId="27" fillId="0" borderId="27" xfId="0" applyFont="1" applyBorder="1" applyAlignment="1">
      <alignment horizontal="center" vertical="center"/>
    </xf>
    <xf numFmtId="0" fontId="1" fillId="5" borderId="1" xfId="0" applyFont="1" applyFill="1" applyBorder="1" applyAlignment="1">
      <alignment horizontal="left" vertical="center" wrapText="1"/>
    </xf>
    <xf numFmtId="0" fontId="1" fillId="5" borderId="74" xfId="0" applyFont="1" applyFill="1" applyBorder="1" applyAlignment="1">
      <alignment horizontal="left" vertical="center" wrapText="1"/>
    </xf>
    <xf numFmtId="0" fontId="1" fillId="5" borderId="26" xfId="0" applyFont="1" applyFill="1" applyBorder="1" applyAlignment="1">
      <alignment horizontal="left" vertical="center" wrapText="1"/>
    </xf>
    <xf numFmtId="0" fontId="6" fillId="7" borderId="32" xfId="0" applyFont="1" applyFill="1" applyBorder="1" applyAlignment="1">
      <alignment horizontal="center" vertical="center" wrapText="1"/>
    </xf>
    <xf numFmtId="0" fontId="6" fillId="7" borderId="65" xfId="0" applyFont="1" applyFill="1" applyBorder="1" applyAlignment="1">
      <alignment horizontal="center" vertical="center" wrapText="1"/>
    </xf>
    <xf numFmtId="0" fontId="6" fillId="7" borderId="59" xfId="0" applyFont="1" applyFill="1" applyBorder="1" applyAlignment="1">
      <alignment horizontal="center" vertical="center" wrapText="1"/>
    </xf>
    <xf numFmtId="0" fontId="6" fillId="7" borderId="21"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6" fillId="7" borderId="22" xfId="0" applyFont="1" applyFill="1" applyBorder="1" applyAlignment="1">
      <alignment horizontal="center" vertical="center" wrapText="1"/>
    </xf>
    <xf numFmtId="49" fontId="22" fillId="0" borderId="27" xfId="3" applyFont="1" applyBorder="1" applyAlignment="1">
      <alignment horizontal="center" vertical="center" wrapText="1"/>
    </xf>
    <xf numFmtId="49" fontId="6" fillId="7" borderId="11" xfId="3" applyNumberFormat="1" applyFont="1" applyFill="1" applyBorder="1" applyAlignment="1" applyProtection="1">
      <alignment horizontal="center" vertical="center" wrapText="1"/>
    </xf>
    <xf numFmtId="49" fontId="6" fillId="7" borderId="13" xfId="3" applyNumberFormat="1" applyFont="1" applyFill="1" applyBorder="1" applyAlignment="1" applyProtection="1">
      <alignment horizontal="center" vertical="center" wrapText="1"/>
    </xf>
    <xf numFmtId="49" fontId="6" fillId="7" borderId="5" xfId="3" applyFont="1" applyFill="1" applyBorder="1" applyAlignment="1">
      <alignment horizontal="center" vertical="center" wrapText="1"/>
    </xf>
    <xf numFmtId="49" fontId="6" fillId="7" borderId="48" xfId="3" applyFont="1" applyFill="1" applyBorder="1" applyAlignment="1">
      <alignment horizontal="center" vertical="center" wrapText="1"/>
    </xf>
    <xf numFmtId="49" fontId="6" fillId="7" borderId="20" xfId="3" applyFont="1" applyFill="1" applyBorder="1" applyAlignment="1">
      <alignment horizontal="center" vertical="center" wrapText="1"/>
    </xf>
    <xf numFmtId="0" fontId="6" fillId="7" borderId="18" xfId="0" applyFont="1" applyFill="1" applyBorder="1" applyAlignment="1">
      <alignment horizontal="center" wrapText="1"/>
    </xf>
    <xf numFmtId="0" fontId="6" fillId="7" borderId="19" xfId="0" applyFont="1" applyFill="1" applyBorder="1" applyAlignment="1">
      <alignment horizontal="center" wrapText="1"/>
    </xf>
    <xf numFmtId="0" fontId="6" fillId="7" borderId="17" xfId="0" applyFont="1" applyFill="1" applyBorder="1" applyAlignment="1">
      <alignment horizontal="center" wrapText="1"/>
    </xf>
    <xf numFmtId="0" fontId="6" fillId="7" borderId="5" xfId="0" applyFont="1" applyFill="1" applyBorder="1" applyAlignment="1">
      <alignment horizontal="center" wrapText="1"/>
    </xf>
    <xf numFmtId="0" fontId="6" fillId="7" borderId="48" xfId="0" applyFont="1" applyFill="1" applyBorder="1" applyAlignment="1">
      <alignment horizontal="center" wrapText="1"/>
    </xf>
    <xf numFmtId="0" fontId="6" fillId="7" borderId="11" xfId="0" applyFont="1" applyFill="1" applyBorder="1" applyAlignment="1">
      <alignment horizontal="center" vertical="center"/>
    </xf>
    <xf numFmtId="0" fontId="6" fillId="7" borderId="10" xfId="0" applyFont="1" applyFill="1" applyBorder="1" applyAlignment="1">
      <alignment horizontal="center" vertical="center"/>
    </xf>
    <xf numFmtId="0" fontId="18" fillId="7" borderId="18" xfId="0" applyFont="1" applyFill="1" applyBorder="1" applyAlignment="1">
      <alignment horizontal="center"/>
    </xf>
    <xf numFmtId="0" fontId="18" fillId="7" borderId="17" xfId="0" applyFont="1" applyFill="1" applyBorder="1" applyAlignment="1">
      <alignment horizontal="center"/>
    </xf>
    <xf numFmtId="0" fontId="18" fillId="7" borderId="4" xfId="0" applyFont="1" applyFill="1" applyBorder="1" applyAlignment="1">
      <alignment horizontal="center"/>
    </xf>
    <xf numFmtId="0" fontId="18" fillId="7" borderId="19" xfId="0" applyFont="1" applyFill="1" applyBorder="1" applyAlignment="1">
      <alignment horizontal="center"/>
    </xf>
    <xf numFmtId="0" fontId="18" fillId="7" borderId="4" xfId="0" applyFont="1" applyFill="1" applyBorder="1" applyAlignment="1">
      <alignment horizontal="center" vertical="center"/>
    </xf>
    <xf numFmtId="0" fontId="18" fillId="7" borderId="10" xfId="0" applyFont="1" applyFill="1" applyBorder="1" applyAlignment="1">
      <alignment horizontal="center" vertical="center"/>
    </xf>
    <xf numFmtId="49" fontId="10" fillId="7" borderId="31" xfId="3" applyFont="1" applyFill="1" applyBorder="1" applyAlignment="1">
      <alignment horizontal="center" vertical="center" wrapText="1"/>
    </xf>
    <xf numFmtId="49" fontId="10" fillId="7" borderId="30" xfId="3" applyFont="1" applyFill="1" applyBorder="1" applyAlignment="1">
      <alignment horizontal="center" vertical="center" wrapText="1"/>
    </xf>
    <xf numFmtId="0" fontId="10" fillId="7" borderId="11" xfId="0" applyFont="1" applyFill="1" applyBorder="1" applyAlignment="1">
      <alignment horizontal="center" vertical="center"/>
    </xf>
    <xf numFmtId="0" fontId="10" fillId="7" borderId="10" xfId="0" applyFont="1" applyFill="1" applyBorder="1" applyAlignment="1">
      <alignment horizontal="center" vertical="center"/>
    </xf>
    <xf numFmtId="49" fontId="10" fillId="7" borderId="29" xfId="3" applyFont="1" applyFill="1" applyBorder="1" applyAlignment="1">
      <alignment horizontal="center" vertical="center"/>
    </xf>
    <xf numFmtId="49" fontId="10" fillId="7" borderId="31" xfId="3" applyFont="1" applyFill="1" applyBorder="1" applyAlignment="1">
      <alignment horizontal="center" vertical="center"/>
    </xf>
    <xf numFmtId="49" fontId="10" fillId="7" borderId="30" xfId="3" applyFont="1" applyFill="1" applyBorder="1" applyAlignment="1">
      <alignment horizontal="center" vertical="center"/>
    </xf>
    <xf numFmtId="49" fontId="10" fillId="7" borderId="29" xfId="3" applyFont="1" applyFill="1" applyBorder="1" applyAlignment="1">
      <alignment horizontal="center" vertical="center" wrapText="1"/>
    </xf>
    <xf numFmtId="49" fontId="10" fillId="7" borderId="65" xfId="3" applyFont="1" applyFill="1" applyBorder="1" applyAlignment="1">
      <alignment horizontal="center" vertical="center" wrapText="1"/>
    </xf>
    <xf numFmtId="0" fontId="10" fillId="7" borderId="11" xfId="0" applyFont="1" applyFill="1" applyBorder="1" applyAlignment="1">
      <alignment horizontal="center" vertical="center" wrapText="1"/>
    </xf>
    <xf numFmtId="0" fontId="10" fillId="7" borderId="10" xfId="0" applyFont="1" applyFill="1" applyBorder="1" applyAlignment="1">
      <alignment horizontal="center" vertical="center" wrapText="1"/>
    </xf>
    <xf numFmtId="0" fontId="6" fillId="7" borderId="62" xfId="2" applyFont="1" applyFill="1" applyBorder="1" applyAlignment="1">
      <alignment horizontal="center" vertical="center"/>
    </xf>
    <xf numFmtId="0" fontId="6" fillId="7" borderId="66" xfId="2" applyFont="1" applyFill="1" applyBorder="1" applyAlignment="1">
      <alignment horizontal="center" vertical="center"/>
    </xf>
    <xf numFmtId="0" fontId="6" fillId="7" borderId="60" xfId="2" applyFont="1" applyFill="1" applyBorder="1" applyAlignment="1">
      <alignment horizontal="center" vertical="center"/>
    </xf>
    <xf numFmtId="0" fontId="10" fillId="7" borderId="48" xfId="2" applyFont="1" applyFill="1" applyBorder="1" applyAlignment="1">
      <alignment horizontal="center" vertical="center"/>
    </xf>
    <xf numFmtId="0" fontId="10" fillId="7" borderId="18" xfId="2" applyFont="1" applyFill="1" applyBorder="1" applyAlignment="1">
      <alignment horizontal="center" vertical="center"/>
    </xf>
    <xf numFmtId="0" fontId="10" fillId="7" borderId="17" xfId="2" applyFont="1" applyFill="1" applyBorder="1" applyAlignment="1">
      <alignment horizontal="center" vertical="center"/>
    </xf>
    <xf numFmtId="0" fontId="10" fillId="7" borderId="19" xfId="2" applyFont="1" applyFill="1" applyBorder="1" applyAlignment="1">
      <alignment horizontal="center" vertical="center"/>
    </xf>
    <xf numFmtId="0" fontId="10" fillId="7" borderId="18" xfId="0" applyFont="1" applyFill="1" applyBorder="1" applyAlignment="1">
      <alignment horizontal="center" wrapText="1"/>
    </xf>
    <xf numFmtId="0" fontId="10" fillId="7" borderId="17" xfId="0" applyFont="1" applyFill="1" applyBorder="1" applyAlignment="1">
      <alignment horizontal="center" wrapText="1"/>
    </xf>
    <xf numFmtId="0" fontId="10" fillId="7" borderId="13" xfId="0" applyFont="1" applyFill="1" applyBorder="1" applyAlignment="1">
      <alignment horizontal="center" vertical="center" wrapText="1"/>
    </xf>
    <xf numFmtId="0" fontId="9" fillId="7" borderId="10" xfId="0" applyFont="1" applyFill="1" applyBorder="1" applyAlignment="1">
      <alignment horizontal="center" vertical="center" wrapText="1"/>
    </xf>
    <xf numFmtId="0" fontId="10" fillId="7" borderId="19" xfId="0" applyFont="1" applyFill="1" applyBorder="1" applyAlignment="1">
      <alignment horizontal="center"/>
    </xf>
    <xf numFmtId="0" fontId="10" fillId="7" borderId="18" xfId="0" applyFont="1" applyFill="1" applyBorder="1" applyAlignment="1">
      <alignment horizontal="center"/>
    </xf>
    <xf numFmtId="0" fontId="10" fillId="7" borderId="17" xfId="0" applyFont="1" applyFill="1" applyBorder="1" applyAlignment="1">
      <alignment horizontal="center"/>
    </xf>
    <xf numFmtId="0" fontId="10" fillId="7" borderId="5" xfId="2" applyFont="1" applyFill="1" applyBorder="1" applyAlignment="1">
      <alignment horizontal="center" vertical="center" wrapText="1"/>
    </xf>
    <xf numFmtId="0" fontId="10" fillId="7" borderId="18" xfId="2" applyFont="1" applyFill="1" applyBorder="1" applyAlignment="1">
      <alignment horizontal="center" vertical="center" wrapText="1"/>
    </xf>
    <xf numFmtId="0" fontId="10" fillId="7" borderId="29" xfId="2" applyFont="1" applyFill="1" applyBorder="1" applyAlignment="1">
      <alignment horizontal="center" vertical="center" wrapText="1"/>
    </xf>
    <xf numFmtId="0" fontId="10" fillId="7" borderId="38" xfId="2" applyFont="1" applyFill="1" applyBorder="1" applyAlignment="1">
      <alignment horizontal="center" vertical="center" wrapText="1"/>
    </xf>
    <xf numFmtId="0" fontId="10" fillId="7" borderId="32" xfId="2" applyFont="1" applyFill="1" applyBorder="1" applyAlignment="1">
      <alignment horizontal="center" vertical="center" wrapText="1"/>
    </xf>
    <xf numFmtId="0" fontId="10" fillId="7" borderId="41" xfId="2" applyFont="1" applyFill="1" applyBorder="1" applyAlignment="1">
      <alignment horizontal="center" vertical="center" wrapText="1"/>
    </xf>
    <xf numFmtId="0" fontId="10" fillId="7" borderId="30" xfId="2" applyFont="1" applyFill="1" applyBorder="1" applyAlignment="1">
      <alignment horizontal="center" vertical="center" wrapText="1"/>
    </xf>
    <xf numFmtId="0" fontId="10" fillId="7" borderId="39" xfId="2" applyFont="1" applyFill="1" applyBorder="1" applyAlignment="1">
      <alignment horizontal="center" vertical="center" wrapText="1"/>
    </xf>
    <xf numFmtId="0" fontId="10" fillId="7" borderId="37" xfId="2" applyFont="1" applyFill="1" applyBorder="1" applyAlignment="1">
      <alignment horizontal="center" vertical="center" wrapText="1"/>
    </xf>
    <xf numFmtId="0" fontId="10" fillId="7" borderId="36" xfId="2" applyFont="1" applyFill="1" applyBorder="1" applyAlignment="1">
      <alignment horizontal="center" vertical="center" wrapText="1"/>
    </xf>
    <xf numFmtId="0" fontId="10" fillId="7" borderId="63" xfId="2" applyFont="1" applyFill="1" applyBorder="1" applyAlignment="1">
      <alignment horizontal="center" vertical="center" wrapText="1"/>
    </xf>
    <xf numFmtId="0" fontId="10" fillId="7" borderId="77" xfId="2" applyFont="1" applyFill="1" applyBorder="1" applyAlignment="1">
      <alignment horizontal="center" vertical="center" wrapText="1"/>
    </xf>
    <xf numFmtId="0" fontId="10" fillId="7" borderId="62" xfId="2" applyFont="1" applyFill="1" applyBorder="1" applyAlignment="1">
      <alignment horizontal="center" vertical="center" wrapText="1"/>
    </xf>
    <xf numFmtId="0" fontId="10" fillId="7" borderId="65" xfId="2" applyFont="1" applyFill="1" applyBorder="1" applyAlignment="1">
      <alignment horizontal="center" vertical="center" wrapText="1"/>
    </xf>
    <xf numFmtId="0" fontId="10" fillId="7" borderId="34" xfId="2" applyFont="1" applyFill="1" applyBorder="1" applyAlignment="1">
      <alignment horizontal="center" vertical="center" wrapText="1"/>
    </xf>
    <xf numFmtId="0" fontId="10" fillId="7" borderId="11" xfId="2" applyFont="1" applyFill="1" applyBorder="1" applyAlignment="1">
      <alignment horizontal="center" vertical="center"/>
    </xf>
    <xf numFmtId="0" fontId="10" fillId="7" borderId="13" xfId="2" applyFont="1" applyFill="1" applyBorder="1" applyAlignment="1">
      <alignment horizontal="center" vertical="center"/>
    </xf>
    <xf numFmtId="0" fontId="10" fillId="8" borderId="18" xfId="4" applyFont="1" applyFill="1" applyBorder="1" applyAlignment="1">
      <alignment horizontal="center"/>
    </xf>
    <xf numFmtId="0" fontId="10" fillId="8" borderId="19" xfId="4" applyFont="1" applyFill="1" applyBorder="1" applyAlignment="1">
      <alignment horizontal="center"/>
    </xf>
    <xf numFmtId="0" fontId="10" fillId="8" borderId="4" xfId="4" applyFont="1" applyFill="1" applyBorder="1" applyAlignment="1">
      <alignment horizontal="center" vertical="center"/>
    </xf>
    <xf numFmtId="0" fontId="10" fillId="8" borderId="13" xfId="4" applyFont="1" applyFill="1" applyBorder="1" applyAlignment="1">
      <alignment horizontal="center" vertical="center"/>
    </xf>
    <xf numFmtId="165" fontId="10" fillId="7" borderId="18" xfId="0" applyNumberFormat="1" applyFont="1" applyFill="1" applyBorder="1" applyAlignment="1">
      <alignment horizontal="center" vertical="center" wrapText="1"/>
    </xf>
    <xf numFmtId="165" fontId="10" fillId="7" borderId="19" xfId="0" applyNumberFormat="1" applyFont="1" applyFill="1" applyBorder="1" applyAlignment="1">
      <alignment horizontal="center" vertical="center" wrapText="1"/>
    </xf>
    <xf numFmtId="165" fontId="10" fillId="7" borderId="17" xfId="0" applyNumberFormat="1" applyFont="1" applyFill="1" applyBorder="1" applyAlignment="1">
      <alignment horizontal="center" vertical="center" wrapText="1"/>
    </xf>
    <xf numFmtId="0" fontId="10" fillId="7" borderId="18"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17" xfId="0" applyFont="1" applyFill="1" applyBorder="1" applyAlignment="1">
      <alignment horizontal="center" vertical="center" wrapText="1"/>
    </xf>
    <xf numFmtId="0" fontId="10" fillId="7" borderId="42" xfId="0" applyFont="1" applyFill="1" applyBorder="1" applyAlignment="1">
      <alignment horizontal="center" vertical="center" wrapText="1"/>
    </xf>
    <xf numFmtId="0" fontId="10" fillId="7" borderId="15" xfId="0" applyFont="1" applyFill="1" applyBorder="1" applyAlignment="1">
      <alignment horizontal="center" vertical="center" wrapText="1"/>
    </xf>
    <xf numFmtId="0" fontId="10" fillId="7" borderId="16" xfId="0" applyFont="1" applyFill="1" applyBorder="1" applyAlignment="1">
      <alignment horizontal="center" vertical="center" wrapText="1"/>
    </xf>
    <xf numFmtId="0" fontId="10" fillId="7" borderId="43" xfId="0" applyFont="1" applyFill="1" applyBorder="1" applyAlignment="1">
      <alignment horizontal="center" vertical="center" wrapText="1"/>
    </xf>
    <xf numFmtId="0" fontId="10" fillId="7" borderId="20" xfId="0" applyFont="1" applyFill="1" applyBorder="1" applyAlignment="1">
      <alignment horizontal="center" vertical="center" wrapText="1"/>
    </xf>
    <xf numFmtId="0" fontId="10" fillId="7" borderId="7" xfId="0" applyFont="1" applyFill="1" applyBorder="1" applyAlignment="1">
      <alignment horizontal="center" vertical="center" wrapText="1"/>
    </xf>
  </cellXfs>
  <cellStyles count="7">
    <cellStyle name="Millares" xfId="5" builtinId="3"/>
    <cellStyle name="Normal" xfId="0" builtinId="0"/>
    <cellStyle name="Normal 2" xfId="4" xr:uid="{00000000-0005-0000-0000-000002000000}"/>
    <cellStyle name="Normal_ESTR98" xfId="1" xr:uid="{00000000-0005-0000-0000-000003000000}"/>
    <cellStyle name="Normal_PLAZAS98" xfId="2" xr:uid="{00000000-0005-0000-0000-000004000000}"/>
    <cellStyle name="Normal_SPGG98" xfId="3" xr:uid="{00000000-0005-0000-0000-000005000000}"/>
    <cellStyle name="Porcentaje" xfId="6"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FFFF00"/>
  </sheetPr>
  <dimension ref="A1:SR34"/>
  <sheetViews>
    <sheetView view="pageLayout" topLeftCell="A22" zoomScaleNormal="100" zoomScaleSheetLayoutView="100" workbookViewId="0">
      <selection activeCell="B33" sqref="B33:E33"/>
    </sheetView>
  </sheetViews>
  <sheetFormatPr baseColWidth="10" defaultColWidth="11.42578125" defaultRowHeight="12.75" x14ac:dyDescent="0.2"/>
  <cols>
    <col min="1" max="1" width="19.85546875" style="109" customWidth="1"/>
    <col min="2" max="2" width="69.85546875" style="110" customWidth="1"/>
    <col min="3" max="5" width="8.7109375" style="109" customWidth="1"/>
    <col min="6" max="16384" width="11.42578125" style="109"/>
  </cols>
  <sheetData>
    <row r="1" spans="1:512" s="108" customFormat="1" ht="15.75" x14ac:dyDescent="0.2">
      <c r="A1" s="106" t="s">
        <v>380</v>
      </c>
      <c r="B1" s="107"/>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3"/>
      <c r="CR1" s="113"/>
      <c r="CS1" s="113"/>
      <c r="CT1" s="113"/>
      <c r="CU1" s="113"/>
      <c r="CV1" s="113"/>
      <c r="CW1" s="113"/>
      <c r="CX1" s="113"/>
      <c r="CY1" s="113"/>
      <c r="CZ1" s="113"/>
      <c r="DA1" s="113"/>
      <c r="DB1" s="113"/>
      <c r="DC1" s="113"/>
      <c r="DD1" s="113"/>
      <c r="DE1" s="113"/>
      <c r="DF1" s="113"/>
      <c r="DG1" s="113"/>
      <c r="DH1" s="113"/>
      <c r="DI1" s="113"/>
      <c r="DJ1" s="113"/>
      <c r="DK1" s="113"/>
      <c r="DL1" s="113"/>
      <c r="DM1" s="113"/>
      <c r="DN1" s="113"/>
      <c r="DO1" s="113"/>
      <c r="DP1" s="113"/>
      <c r="DQ1" s="113"/>
      <c r="DR1" s="113"/>
      <c r="DS1" s="113"/>
      <c r="DT1" s="113"/>
      <c r="DU1" s="113"/>
      <c r="DV1" s="113"/>
      <c r="DW1" s="113"/>
      <c r="DX1" s="113"/>
      <c r="DY1" s="113"/>
      <c r="DZ1" s="113"/>
      <c r="EA1" s="113"/>
      <c r="EB1" s="113"/>
      <c r="EC1" s="113"/>
      <c r="ED1" s="113"/>
      <c r="EE1" s="113"/>
      <c r="EF1" s="113"/>
      <c r="EG1" s="113"/>
      <c r="EH1" s="113"/>
      <c r="EI1" s="113"/>
      <c r="EJ1" s="113"/>
      <c r="EK1" s="113"/>
      <c r="EL1" s="113"/>
      <c r="EM1" s="113"/>
      <c r="EN1" s="113"/>
      <c r="EO1" s="113"/>
      <c r="EP1" s="113"/>
      <c r="EQ1" s="113"/>
      <c r="ER1" s="113"/>
      <c r="ES1" s="113"/>
      <c r="ET1" s="113"/>
      <c r="EU1" s="113"/>
      <c r="EV1" s="113"/>
      <c r="EW1" s="113"/>
      <c r="EX1" s="113"/>
      <c r="EY1" s="113"/>
      <c r="EZ1" s="113"/>
      <c r="FA1" s="113"/>
      <c r="FB1" s="113"/>
      <c r="FC1" s="113"/>
      <c r="FD1" s="113"/>
      <c r="FE1" s="113"/>
      <c r="FF1" s="113"/>
      <c r="FG1" s="113"/>
      <c r="FH1" s="113"/>
      <c r="FI1" s="113"/>
      <c r="FJ1" s="113"/>
      <c r="FK1" s="113"/>
      <c r="FL1" s="113"/>
      <c r="FM1" s="113"/>
      <c r="FN1" s="113"/>
      <c r="FO1" s="113"/>
      <c r="FP1" s="113"/>
      <c r="FQ1" s="113"/>
      <c r="FR1" s="113"/>
      <c r="FS1" s="113"/>
      <c r="FT1" s="113"/>
      <c r="FU1" s="113"/>
      <c r="FV1" s="113"/>
      <c r="FW1" s="113"/>
      <c r="FX1" s="113"/>
      <c r="FY1" s="113"/>
      <c r="FZ1" s="113"/>
      <c r="GA1" s="113"/>
      <c r="GB1" s="113"/>
      <c r="GC1" s="113"/>
      <c r="GD1" s="113"/>
      <c r="GE1" s="113"/>
      <c r="GF1" s="113"/>
      <c r="GG1" s="113"/>
      <c r="GH1" s="113"/>
      <c r="GI1" s="113"/>
      <c r="GJ1" s="113"/>
      <c r="GK1" s="113"/>
      <c r="GL1" s="113"/>
      <c r="GM1" s="113"/>
      <c r="GN1" s="113"/>
      <c r="GO1" s="113"/>
      <c r="GP1" s="113"/>
      <c r="GQ1" s="113"/>
      <c r="GR1" s="113"/>
      <c r="GS1" s="113"/>
      <c r="GT1" s="113"/>
      <c r="GU1" s="113"/>
      <c r="GV1" s="113"/>
      <c r="GW1" s="113"/>
      <c r="GX1" s="113"/>
      <c r="GY1" s="113"/>
      <c r="GZ1" s="113"/>
      <c r="HA1" s="113"/>
      <c r="HB1" s="113"/>
      <c r="HC1" s="113"/>
      <c r="HD1" s="113"/>
      <c r="HE1" s="113"/>
      <c r="HF1" s="113"/>
      <c r="HG1" s="113"/>
      <c r="HH1" s="113"/>
      <c r="HI1" s="113"/>
      <c r="HJ1" s="113"/>
      <c r="HK1" s="113"/>
      <c r="HL1" s="113"/>
      <c r="HM1" s="113"/>
      <c r="HN1" s="113"/>
      <c r="HO1" s="113"/>
      <c r="HP1" s="113"/>
      <c r="HQ1" s="113"/>
      <c r="HR1" s="113"/>
      <c r="HS1" s="113"/>
      <c r="HT1" s="113"/>
      <c r="HU1" s="113"/>
      <c r="HV1" s="113"/>
      <c r="HW1" s="113"/>
      <c r="HX1" s="113"/>
      <c r="HY1" s="113"/>
      <c r="HZ1" s="113"/>
      <c r="IA1" s="113"/>
      <c r="IB1" s="113"/>
      <c r="IC1" s="113"/>
      <c r="ID1" s="113"/>
      <c r="IE1" s="113"/>
      <c r="IF1" s="113"/>
      <c r="IG1" s="113"/>
      <c r="IH1" s="113"/>
      <c r="II1" s="113"/>
      <c r="IJ1" s="113"/>
      <c r="IK1" s="113"/>
      <c r="IL1" s="113"/>
      <c r="IM1" s="113"/>
      <c r="IN1" s="113"/>
      <c r="IO1" s="113"/>
      <c r="IP1" s="113"/>
      <c r="IQ1" s="113"/>
      <c r="IR1" s="113"/>
      <c r="IS1" s="113"/>
      <c r="IT1" s="113"/>
      <c r="IU1" s="113"/>
      <c r="IV1" s="113"/>
      <c r="IW1" s="113"/>
      <c r="IX1" s="113"/>
      <c r="IY1" s="113"/>
      <c r="IZ1" s="113"/>
      <c r="JA1" s="113"/>
      <c r="JB1" s="113"/>
      <c r="JC1" s="113"/>
      <c r="JD1" s="113"/>
      <c r="JE1" s="113"/>
      <c r="JF1" s="113"/>
      <c r="JG1" s="113"/>
      <c r="JH1" s="113"/>
      <c r="JI1" s="113"/>
      <c r="JJ1" s="113"/>
      <c r="JK1" s="113"/>
      <c r="JL1" s="113"/>
      <c r="JM1" s="113"/>
      <c r="JN1" s="113"/>
      <c r="JO1" s="113"/>
      <c r="JP1" s="113"/>
      <c r="JQ1" s="113"/>
      <c r="JR1" s="113"/>
      <c r="JS1" s="113"/>
      <c r="JT1" s="113"/>
      <c r="JU1" s="113"/>
      <c r="JV1" s="113"/>
      <c r="JW1" s="113"/>
      <c r="JX1" s="113"/>
      <c r="JY1" s="113"/>
      <c r="JZ1" s="113"/>
      <c r="KA1" s="113"/>
      <c r="KB1" s="113"/>
      <c r="KC1" s="113"/>
      <c r="KD1" s="113"/>
      <c r="KE1" s="113"/>
      <c r="KF1" s="113"/>
      <c r="KG1" s="113"/>
      <c r="KH1" s="113"/>
      <c r="KI1" s="113"/>
      <c r="KJ1" s="113"/>
      <c r="KK1" s="113"/>
      <c r="KL1" s="113"/>
      <c r="KM1" s="113"/>
      <c r="KN1" s="113"/>
      <c r="KO1" s="113"/>
      <c r="KP1" s="113"/>
      <c r="KQ1" s="113"/>
      <c r="KR1" s="113"/>
      <c r="KS1" s="113"/>
      <c r="KT1" s="113"/>
      <c r="KU1" s="113"/>
      <c r="KV1" s="113"/>
      <c r="KW1" s="113"/>
      <c r="KX1" s="113"/>
      <c r="KY1" s="113"/>
      <c r="KZ1" s="113"/>
      <c r="LA1" s="113"/>
      <c r="LB1" s="113"/>
      <c r="LC1" s="113"/>
      <c r="LD1" s="113"/>
      <c r="LE1" s="113"/>
      <c r="LF1" s="113"/>
      <c r="LG1" s="113"/>
      <c r="LH1" s="113"/>
      <c r="LI1" s="113"/>
      <c r="LJ1" s="113"/>
      <c r="LK1" s="113"/>
      <c r="LL1" s="113"/>
      <c r="LM1" s="113"/>
      <c r="LN1" s="113"/>
      <c r="LO1" s="113"/>
      <c r="LP1" s="113"/>
      <c r="LQ1" s="113"/>
      <c r="LR1" s="113"/>
      <c r="LS1" s="113"/>
      <c r="LT1" s="113"/>
      <c r="LU1" s="113"/>
      <c r="LV1" s="113"/>
      <c r="LW1" s="113"/>
      <c r="LX1" s="113"/>
      <c r="LY1" s="113"/>
      <c r="LZ1" s="113"/>
      <c r="MA1" s="113"/>
      <c r="MB1" s="113"/>
      <c r="MC1" s="113"/>
      <c r="MD1" s="113"/>
      <c r="ME1" s="113"/>
      <c r="MF1" s="113"/>
      <c r="MG1" s="113"/>
      <c r="MH1" s="113"/>
      <c r="MI1" s="113"/>
      <c r="MJ1" s="113"/>
      <c r="MK1" s="113"/>
      <c r="ML1" s="113"/>
      <c r="MM1" s="113"/>
      <c r="MN1" s="113"/>
      <c r="MO1" s="113"/>
      <c r="MP1" s="113"/>
      <c r="MQ1" s="113"/>
      <c r="MR1" s="113"/>
      <c r="MS1" s="113"/>
      <c r="MT1" s="113"/>
      <c r="MU1" s="113"/>
      <c r="MV1" s="113"/>
      <c r="MW1" s="113"/>
      <c r="MX1" s="113"/>
      <c r="MY1" s="113"/>
      <c r="MZ1" s="113"/>
      <c r="NA1" s="113"/>
      <c r="NB1" s="113"/>
      <c r="NC1" s="113"/>
      <c r="ND1" s="113"/>
      <c r="NE1" s="113"/>
      <c r="NF1" s="113"/>
      <c r="NG1" s="113"/>
      <c r="NH1" s="113"/>
      <c r="NI1" s="113"/>
      <c r="NJ1" s="113"/>
      <c r="NK1" s="113"/>
      <c r="NL1" s="113"/>
      <c r="NM1" s="113"/>
      <c r="NN1" s="113"/>
      <c r="NO1" s="113"/>
      <c r="NP1" s="113"/>
      <c r="NQ1" s="113"/>
      <c r="NR1" s="113"/>
      <c r="NS1" s="113"/>
      <c r="NT1" s="113"/>
      <c r="NU1" s="113"/>
      <c r="NV1" s="113"/>
      <c r="NW1" s="113"/>
      <c r="NX1" s="113"/>
      <c r="NY1" s="113"/>
      <c r="NZ1" s="113"/>
      <c r="OA1" s="113"/>
      <c r="OB1" s="113"/>
      <c r="OC1" s="113"/>
      <c r="OD1" s="113"/>
      <c r="OE1" s="113"/>
      <c r="OF1" s="113"/>
      <c r="OG1" s="113"/>
      <c r="OH1" s="113"/>
      <c r="OI1" s="113"/>
      <c r="OJ1" s="113"/>
      <c r="OK1" s="113"/>
      <c r="OL1" s="113"/>
      <c r="OM1" s="113"/>
      <c r="ON1" s="113"/>
      <c r="OO1" s="113"/>
      <c r="OP1" s="113"/>
      <c r="OQ1" s="113"/>
      <c r="OR1" s="113"/>
      <c r="OS1" s="113"/>
      <c r="OT1" s="113"/>
      <c r="OU1" s="113"/>
      <c r="OV1" s="113"/>
      <c r="OW1" s="113"/>
      <c r="OX1" s="113"/>
      <c r="OY1" s="113"/>
      <c r="OZ1" s="113"/>
      <c r="PA1" s="113"/>
      <c r="PB1" s="113"/>
      <c r="PC1" s="113"/>
      <c r="PD1" s="113"/>
      <c r="PE1" s="113"/>
      <c r="PF1" s="113"/>
      <c r="PG1" s="113"/>
      <c r="PH1" s="113"/>
      <c r="PI1" s="113"/>
      <c r="PJ1" s="113"/>
      <c r="PK1" s="113"/>
      <c r="PL1" s="113"/>
      <c r="PM1" s="113"/>
      <c r="PN1" s="113"/>
      <c r="PO1" s="113"/>
      <c r="PP1" s="113"/>
      <c r="PQ1" s="113"/>
      <c r="PR1" s="113"/>
      <c r="PS1" s="113"/>
      <c r="PT1" s="113"/>
      <c r="PU1" s="113"/>
      <c r="PV1" s="113"/>
      <c r="PW1" s="113"/>
      <c r="PX1" s="113"/>
      <c r="PY1" s="113"/>
      <c r="PZ1" s="113"/>
      <c r="QA1" s="113"/>
      <c r="QB1" s="113"/>
      <c r="QC1" s="113"/>
      <c r="QD1" s="113"/>
      <c r="QE1" s="113"/>
      <c r="QF1" s="113"/>
      <c r="QG1" s="113"/>
      <c r="QH1" s="113"/>
      <c r="QI1" s="113"/>
      <c r="QJ1" s="113"/>
      <c r="QK1" s="113"/>
      <c r="QL1" s="113"/>
      <c r="QM1" s="113"/>
      <c r="QN1" s="113"/>
      <c r="QO1" s="113"/>
      <c r="QP1" s="113"/>
      <c r="QQ1" s="113"/>
      <c r="QR1" s="113"/>
      <c r="QS1" s="113"/>
      <c r="QT1" s="113"/>
      <c r="QU1" s="113"/>
      <c r="QV1" s="113"/>
      <c r="QW1" s="113"/>
      <c r="QX1" s="113"/>
      <c r="QY1" s="113"/>
      <c r="QZ1" s="113"/>
      <c r="RA1" s="113"/>
      <c r="RB1" s="113"/>
      <c r="RC1" s="113"/>
      <c r="RD1" s="113"/>
      <c r="RE1" s="113"/>
      <c r="RF1" s="113"/>
      <c r="RG1" s="113"/>
      <c r="RH1" s="113"/>
      <c r="RI1" s="113"/>
      <c r="RJ1" s="113"/>
      <c r="RK1" s="113"/>
      <c r="RL1" s="113"/>
      <c r="RM1" s="113"/>
      <c r="RN1" s="113"/>
      <c r="RO1" s="113"/>
      <c r="RP1" s="113"/>
      <c r="RQ1" s="113"/>
      <c r="RR1" s="113"/>
      <c r="RS1" s="113"/>
      <c r="RT1" s="113"/>
      <c r="RU1" s="113"/>
      <c r="RV1" s="113"/>
      <c r="RW1" s="113"/>
      <c r="RX1" s="113"/>
      <c r="RY1" s="113"/>
      <c r="RZ1" s="113"/>
      <c r="SA1" s="113"/>
      <c r="SB1" s="113"/>
      <c r="SC1" s="113"/>
      <c r="SD1" s="113"/>
      <c r="SE1" s="113"/>
      <c r="SF1" s="113"/>
      <c r="SG1" s="113"/>
      <c r="SH1" s="113"/>
      <c r="SI1" s="113"/>
      <c r="SJ1" s="113"/>
      <c r="SK1" s="113"/>
      <c r="SL1" s="113"/>
      <c r="SM1" s="113"/>
      <c r="SN1" s="113"/>
      <c r="SO1" s="113"/>
      <c r="SP1" s="113"/>
      <c r="SQ1" s="113"/>
      <c r="SR1" s="113"/>
    </row>
    <row r="2" spans="1:512" x14ac:dyDescent="0.2">
      <c r="C2" s="111"/>
      <c r="D2" s="111"/>
      <c r="E2" s="115"/>
      <c r="F2" s="114"/>
    </row>
    <row r="3" spans="1:512" x14ac:dyDescent="0.2">
      <c r="A3" s="112" t="s">
        <v>400</v>
      </c>
      <c r="E3" s="114"/>
      <c r="F3" s="114"/>
    </row>
    <row r="4" spans="1:512" x14ac:dyDescent="0.2">
      <c r="E4" s="114"/>
      <c r="F4" s="114"/>
    </row>
    <row r="5" spans="1:512" s="294" customFormat="1" ht="27" customHeight="1" x14ac:dyDescent="0.2">
      <c r="A5" s="299" t="s">
        <v>382</v>
      </c>
      <c r="B5" s="567" t="s">
        <v>381</v>
      </c>
      <c r="C5" s="568"/>
      <c r="D5" s="568"/>
      <c r="E5" s="569"/>
      <c r="F5" s="295"/>
    </row>
    <row r="6" spans="1:512" x14ac:dyDescent="0.2">
      <c r="A6" s="112"/>
      <c r="B6" s="293"/>
      <c r="C6" s="294"/>
      <c r="D6" s="294"/>
      <c r="E6" s="295"/>
      <c r="F6" s="114"/>
    </row>
    <row r="7" spans="1:512" x14ac:dyDescent="0.2">
      <c r="A7" s="112" t="s">
        <v>401</v>
      </c>
      <c r="B7" s="293"/>
      <c r="C7" s="294"/>
      <c r="D7" s="294"/>
      <c r="E7" s="295"/>
      <c r="F7" s="114"/>
    </row>
    <row r="8" spans="1:512" x14ac:dyDescent="0.2">
      <c r="A8" s="112"/>
      <c r="B8" s="293"/>
      <c r="C8" s="294"/>
      <c r="D8" s="294"/>
      <c r="E8" s="295"/>
      <c r="F8" s="114"/>
    </row>
    <row r="9" spans="1:512" s="294" customFormat="1" ht="27" customHeight="1" x14ac:dyDescent="0.2">
      <c r="A9" s="299" t="s">
        <v>383</v>
      </c>
      <c r="B9" s="567" t="s">
        <v>451</v>
      </c>
      <c r="C9" s="568"/>
      <c r="D9" s="568"/>
      <c r="E9" s="569"/>
      <c r="F9" s="295"/>
    </row>
    <row r="10" spans="1:512" s="294" customFormat="1" ht="27" customHeight="1" x14ac:dyDescent="0.2">
      <c r="A10" s="299" t="s">
        <v>384</v>
      </c>
      <c r="B10" s="567" t="s">
        <v>452</v>
      </c>
      <c r="C10" s="568"/>
      <c r="D10" s="568"/>
      <c r="E10" s="569"/>
      <c r="F10" s="295"/>
    </row>
    <row r="11" spans="1:512" s="294" customFormat="1" ht="27" customHeight="1" x14ac:dyDescent="0.2">
      <c r="A11" s="299" t="s">
        <v>385</v>
      </c>
      <c r="B11" s="567" t="s">
        <v>453</v>
      </c>
      <c r="C11" s="568"/>
      <c r="D11" s="568"/>
      <c r="E11" s="569"/>
      <c r="F11" s="295"/>
    </row>
    <row r="12" spans="1:512" s="294" customFormat="1" ht="27" customHeight="1" x14ac:dyDescent="0.2">
      <c r="A12" s="299" t="s">
        <v>386</v>
      </c>
      <c r="B12" s="567" t="s">
        <v>454</v>
      </c>
      <c r="C12" s="568"/>
      <c r="D12" s="568"/>
      <c r="E12" s="569"/>
      <c r="F12" s="295"/>
    </row>
    <row r="13" spans="1:512" s="294" customFormat="1" ht="27" customHeight="1" x14ac:dyDescent="0.2">
      <c r="A13" s="299" t="s">
        <v>387</v>
      </c>
      <c r="B13" s="567" t="s">
        <v>455</v>
      </c>
      <c r="C13" s="568"/>
      <c r="D13" s="568"/>
      <c r="E13" s="569"/>
      <c r="F13" s="295"/>
    </row>
    <row r="14" spans="1:512" s="294" customFormat="1" ht="27" customHeight="1" x14ac:dyDescent="0.2">
      <c r="A14" s="299" t="s">
        <v>388</v>
      </c>
      <c r="B14" s="567" t="s">
        <v>456</v>
      </c>
      <c r="C14" s="568"/>
      <c r="D14" s="568"/>
      <c r="E14" s="569"/>
      <c r="F14" s="295"/>
    </row>
    <row r="15" spans="1:512" s="294" customFormat="1" ht="27" customHeight="1" x14ac:dyDescent="0.2">
      <c r="A15" s="299" t="s">
        <v>389</v>
      </c>
      <c r="B15" s="567" t="s">
        <v>457</v>
      </c>
      <c r="C15" s="568"/>
      <c r="D15" s="568"/>
      <c r="E15" s="569"/>
      <c r="F15" s="295"/>
    </row>
    <row r="16" spans="1:512" x14ac:dyDescent="0.2">
      <c r="A16" s="112"/>
      <c r="B16" s="293"/>
      <c r="C16" s="294"/>
      <c r="D16" s="294"/>
      <c r="E16" s="295"/>
      <c r="F16" s="114"/>
    </row>
    <row r="17" spans="1:6" x14ac:dyDescent="0.2">
      <c r="A17" s="112" t="s">
        <v>402</v>
      </c>
      <c r="B17" s="293"/>
      <c r="C17" s="294"/>
      <c r="D17" s="294"/>
      <c r="E17" s="295"/>
      <c r="F17" s="114"/>
    </row>
    <row r="18" spans="1:6" x14ac:dyDescent="0.2">
      <c r="A18" s="112"/>
      <c r="B18" s="293"/>
      <c r="C18" s="294"/>
      <c r="D18" s="294"/>
      <c r="E18" s="295"/>
      <c r="F18" s="114"/>
    </row>
    <row r="19" spans="1:6" s="294" customFormat="1" ht="27" customHeight="1" x14ac:dyDescent="0.2">
      <c r="A19" s="299" t="s">
        <v>390</v>
      </c>
      <c r="B19" s="567" t="s">
        <v>458</v>
      </c>
      <c r="C19" s="568"/>
      <c r="D19" s="568"/>
      <c r="E19" s="569"/>
      <c r="F19" s="295"/>
    </row>
    <row r="20" spans="1:6" s="294" customFormat="1" ht="27" customHeight="1" x14ac:dyDescent="0.2">
      <c r="A20" s="299" t="s">
        <v>391</v>
      </c>
      <c r="B20" s="567" t="s">
        <v>459</v>
      </c>
      <c r="C20" s="568"/>
      <c r="D20" s="568"/>
      <c r="E20" s="569"/>
      <c r="F20" s="295"/>
    </row>
    <row r="21" spans="1:6" s="294" customFormat="1" ht="27" customHeight="1" x14ac:dyDescent="0.2">
      <c r="A21" s="299" t="s">
        <v>392</v>
      </c>
      <c r="B21" s="567" t="s">
        <v>460</v>
      </c>
      <c r="C21" s="568"/>
      <c r="D21" s="568"/>
      <c r="E21" s="569"/>
      <c r="F21" s="295"/>
    </row>
    <row r="22" spans="1:6" x14ac:dyDescent="0.2">
      <c r="A22" s="112"/>
      <c r="B22" s="293"/>
      <c r="C22" s="294"/>
      <c r="D22" s="294"/>
      <c r="E22" s="295"/>
      <c r="F22" s="114"/>
    </row>
    <row r="23" spans="1:6" x14ac:dyDescent="0.2">
      <c r="A23" s="112" t="s">
        <v>403</v>
      </c>
      <c r="B23" s="293"/>
      <c r="C23" s="294"/>
      <c r="D23" s="294"/>
      <c r="E23" s="295"/>
      <c r="F23" s="114"/>
    </row>
    <row r="24" spans="1:6" x14ac:dyDescent="0.2">
      <c r="A24" s="112"/>
      <c r="B24" s="293"/>
      <c r="C24" s="294"/>
      <c r="D24" s="294"/>
      <c r="E24" s="295"/>
      <c r="F24" s="114"/>
    </row>
    <row r="25" spans="1:6" s="294" customFormat="1" ht="27" customHeight="1" x14ac:dyDescent="0.2">
      <c r="A25" s="299" t="s">
        <v>393</v>
      </c>
      <c r="B25" s="567" t="s">
        <v>461</v>
      </c>
      <c r="C25" s="568"/>
      <c r="D25" s="568"/>
      <c r="E25" s="569"/>
      <c r="F25" s="295"/>
    </row>
    <row r="26" spans="1:6" s="294" customFormat="1" ht="27" customHeight="1" x14ac:dyDescent="0.2">
      <c r="A26" s="299" t="s">
        <v>394</v>
      </c>
      <c r="B26" s="567" t="s">
        <v>462</v>
      </c>
      <c r="C26" s="568"/>
      <c r="D26" s="568"/>
      <c r="E26" s="569"/>
      <c r="F26" s="295"/>
    </row>
    <row r="27" spans="1:6" s="294" customFormat="1" ht="27" customHeight="1" x14ac:dyDescent="0.2">
      <c r="A27" s="299" t="s">
        <v>395</v>
      </c>
      <c r="B27" s="567" t="s">
        <v>463</v>
      </c>
      <c r="C27" s="568"/>
      <c r="D27" s="568"/>
      <c r="E27" s="569"/>
      <c r="F27" s="295"/>
    </row>
    <row r="28" spans="1:6" s="294" customFormat="1" ht="27" customHeight="1" x14ac:dyDescent="0.2">
      <c r="A28" s="299" t="s">
        <v>396</v>
      </c>
      <c r="B28" s="567" t="s">
        <v>464</v>
      </c>
      <c r="C28" s="568"/>
      <c r="D28" s="568"/>
      <c r="E28" s="569"/>
      <c r="F28" s="295"/>
    </row>
    <row r="29" spans="1:6" s="294" customFormat="1" ht="27" customHeight="1" x14ac:dyDescent="0.2">
      <c r="A29" s="299" t="s">
        <v>397</v>
      </c>
      <c r="B29" s="567" t="s">
        <v>465</v>
      </c>
      <c r="C29" s="568"/>
      <c r="D29" s="568"/>
      <c r="E29" s="569"/>
      <c r="F29" s="295"/>
    </row>
    <row r="30" spans="1:6" x14ac:dyDescent="0.2">
      <c r="A30" s="112"/>
      <c r="B30" s="293"/>
      <c r="C30" s="294"/>
      <c r="D30" s="294"/>
      <c r="E30" s="295"/>
      <c r="F30" s="114"/>
    </row>
    <row r="31" spans="1:6" x14ac:dyDescent="0.2">
      <c r="A31" s="112" t="s">
        <v>20</v>
      </c>
      <c r="B31" s="293"/>
      <c r="C31" s="294"/>
      <c r="D31" s="294"/>
      <c r="E31" s="295"/>
      <c r="F31" s="114"/>
    </row>
    <row r="32" spans="1:6" x14ac:dyDescent="0.2">
      <c r="A32" s="112"/>
      <c r="B32" s="293"/>
      <c r="C32" s="294"/>
      <c r="D32" s="294"/>
      <c r="E32" s="295"/>
      <c r="F32" s="114"/>
    </row>
    <row r="33" spans="1:6" s="294" customFormat="1" ht="27" customHeight="1" x14ac:dyDescent="0.2">
      <c r="A33" s="299" t="s">
        <v>398</v>
      </c>
      <c r="B33" s="567" t="s">
        <v>466</v>
      </c>
      <c r="C33" s="568"/>
      <c r="D33" s="568"/>
      <c r="E33" s="569"/>
      <c r="F33" s="295"/>
    </row>
    <row r="34" spans="1:6" s="294" customFormat="1" ht="27" customHeight="1" x14ac:dyDescent="0.2">
      <c r="A34" s="299" t="s">
        <v>399</v>
      </c>
      <c r="B34" s="567" t="s">
        <v>467</v>
      </c>
      <c r="C34" s="568"/>
      <c r="D34" s="568"/>
      <c r="E34" s="569"/>
      <c r="F34" s="295"/>
    </row>
  </sheetData>
  <mergeCells count="18">
    <mergeCell ref="B5:E5"/>
    <mergeCell ref="B12:E12"/>
    <mergeCell ref="B13:E13"/>
    <mergeCell ref="B14:E14"/>
    <mergeCell ref="B19:E19"/>
    <mergeCell ref="B33:E33"/>
    <mergeCell ref="B34:E34"/>
    <mergeCell ref="B9:E9"/>
    <mergeCell ref="B10:E10"/>
    <mergeCell ref="B11:E11"/>
    <mergeCell ref="B15:E15"/>
    <mergeCell ref="B21:E21"/>
    <mergeCell ref="B25:E25"/>
    <mergeCell ref="B26:E26"/>
    <mergeCell ref="B27:E27"/>
    <mergeCell ref="B28:E28"/>
    <mergeCell ref="B29:E29"/>
    <mergeCell ref="B20:E20"/>
  </mergeCells>
  <pageMargins left="0.8203125" right="0.70866141732283472" top="0.74803149606299213" bottom="0.74803149606299213" header="0.31496062992125984" footer="0.31496062992125984"/>
  <pageSetup paperSize="9" scale="75" orientation="portrait" r:id="rId1"/>
  <headerFooter>
    <oddHeader>&amp;C&amp;"Arial,Negrita"&amp;18FORMATOS DEL PROYECTO DE PRESUPUESTO 2021</oddHeader>
    <oddFooter>&amp;L&amp;"Arial,Negrita"&amp;8PROYECTO DE PRESUPUESTO PARA EL AÑO FISCAL 2020
INFORMACIÓN PARA LA COMISIÓN DE PRESUPUESTO Y CUENTA GENERAL DE LA REPÚBLICA DEL CONGRESO DE LA REPÚBLICA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pageSetUpPr fitToPage="1"/>
  </sheetPr>
  <dimension ref="A1:AB37"/>
  <sheetViews>
    <sheetView view="pageLayout" topLeftCell="A7" zoomScale="85" zoomScaleNormal="100" zoomScaleSheetLayoutView="90" zoomScalePageLayoutView="85" workbookViewId="0">
      <selection activeCell="H52" sqref="H52"/>
    </sheetView>
  </sheetViews>
  <sheetFormatPr baseColWidth="10" defaultColWidth="11.42578125" defaultRowHeight="12.75" x14ac:dyDescent="0.2"/>
  <cols>
    <col min="1" max="1" width="41.28515625" style="27" customWidth="1"/>
    <col min="2" max="2" width="9.7109375" style="27" customWidth="1"/>
    <col min="3" max="3" width="7" style="27" customWidth="1"/>
    <col min="4" max="4" width="13.42578125" style="27" customWidth="1"/>
    <col min="5" max="8" width="7" style="27" customWidth="1"/>
    <col min="9" max="9" width="10.85546875" style="27" customWidth="1"/>
    <col min="10" max="10" width="7" style="27" customWidth="1"/>
    <col min="11" max="11" width="12.7109375" style="27" customWidth="1"/>
    <col min="12" max="12" width="14.7109375" style="27" customWidth="1"/>
    <col min="13" max="13" width="11.42578125" style="27" customWidth="1"/>
    <col min="14" max="14" width="7" style="27" customWidth="1"/>
    <col min="15" max="15" width="12.28515625" style="27" customWidth="1"/>
    <col min="16" max="19" width="7" style="27" customWidth="1"/>
    <col min="20" max="20" width="9.140625" style="27" customWidth="1"/>
    <col min="21" max="21" width="7" style="27" customWidth="1"/>
    <col min="22" max="22" width="11.5703125" style="27" customWidth="1"/>
    <col min="23" max="23" width="14.5703125" style="27" customWidth="1"/>
    <col min="24" max="24" width="1.7109375" style="95" customWidth="1"/>
    <col min="25" max="28" width="10.7109375" customWidth="1"/>
    <col min="29" max="16384" width="11.42578125" style="116"/>
  </cols>
  <sheetData>
    <row r="1" spans="1:28" s="121" customFormat="1" ht="15.75" x14ac:dyDescent="0.2">
      <c r="A1" s="267" t="s">
        <v>428</v>
      </c>
      <c r="B1" s="120"/>
      <c r="C1" s="120"/>
      <c r="D1" s="120"/>
      <c r="E1" s="120"/>
      <c r="F1" s="120"/>
      <c r="G1" s="120"/>
      <c r="H1" s="120"/>
      <c r="I1" s="120"/>
      <c r="J1" s="120"/>
      <c r="K1" s="120"/>
      <c r="L1" s="120"/>
      <c r="M1" s="120"/>
      <c r="N1" s="120"/>
      <c r="O1" s="120"/>
      <c r="P1" s="120"/>
      <c r="Q1" s="120"/>
      <c r="R1" s="120"/>
      <c r="S1" s="120"/>
      <c r="T1" s="120"/>
      <c r="U1" s="120"/>
      <c r="V1" s="120"/>
      <c r="W1" s="120"/>
      <c r="X1" s="122"/>
    </row>
    <row r="2" spans="1:28" s="121" customFormat="1" ht="15.75" x14ac:dyDescent="0.2">
      <c r="A2" s="267" t="s">
        <v>349</v>
      </c>
      <c r="B2" s="120"/>
      <c r="C2" s="120"/>
      <c r="D2" s="120"/>
      <c r="E2" s="120"/>
      <c r="F2" s="120"/>
      <c r="G2" s="120"/>
      <c r="H2" s="120"/>
      <c r="I2" s="120"/>
      <c r="J2" s="120"/>
      <c r="K2" s="120"/>
      <c r="L2" s="120"/>
      <c r="M2" s="120"/>
      <c r="N2" s="120"/>
      <c r="O2" s="120"/>
      <c r="P2" s="120"/>
      <c r="Q2" s="120"/>
      <c r="R2" s="120"/>
      <c r="S2" s="120"/>
      <c r="T2" s="120"/>
      <c r="U2" s="120"/>
      <c r="V2" s="120"/>
      <c r="W2" s="120"/>
      <c r="X2" s="122"/>
    </row>
    <row r="3" spans="1:28" s="99" customFormat="1" ht="15.75" x14ac:dyDescent="0.25">
      <c r="A3" s="268" t="s">
        <v>352</v>
      </c>
      <c r="X3" s="94"/>
    </row>
    <row r="4" spans="1:28" ht="13.5" thickBot="1" x14ac:dyDescent="0.25">
      <c r="L4" s="28"/>
      <c r="W4" s="28"/>
    </row>
    <row r="5" spans="1:28" s="72" customFormat="1" ht="26.25" customHeight="1" x14ac:dyDescent="0.2">
      <c r="A5" s="169" t="s">
        <v>9</v>
      </c>
      <c r="B5" s="606" t="s">
        <v>426</v>
      </c>
      <c r="C5" s="607"/>
      <c r="D5" s="607"/>
      <c r="E5" s="607"/>
      <c r="F5" s="607"/>
      <c r="G5" s="607"/>
      <c r="H5" s="607"/>
      <c r="I5" s="607"/>
      <c r="J5" s="607"/>
      <c r="K5" s="607"/>
      <c r="L5" s="608"/>
      <c r="M5" s="606" t="s">
        <v>427</v>
      </c>
      <c r="N5" s="607"/>
      <c r="O5" s="607"/>
      <c r="P5" s="607"/>
      <c r="Q5" s="607"/>
      <c r="R5" s="607"/>
      <c r="S5" s="607"/>
      <c r="T5" s="607"/>
      <c r="U5" s="607"/>
      <c r="V5" s="607"/>
      <c r="W5" s="608"/>
      <c r="X5" s="96"/>
    </row>
    <row r="6" spans="1:28" s="73" customFormat="1" ht="99.95" customHeight="1" x14ac:dyDescent="0.2">
      <c r="A6" s="170" t="s">
        <v>8</v>
      </c>
      <c r="B6" s="171" t="s">
        <v>353</v>
      </c>
      <c r="C6" s="171" t="s">
        <v>123</v>
      </c>
      <c r="D6" s="172" t="s">
        <v>299</v>
      </c>
      <c r="E6" s="172" t="s">
        <v>293</v>
      </c>
      <c r="F6" s="172" t="s">
        <v>301</v>
      </c>
      <c r="G6" s="172" t="s">
        <v>302</v>
      </c>
      <c r="H6" s="172" t="s">
        <v>303</v>
      </c>
      <c r="I6" s="172" t="s">
        <v>310</v>
      </c>
      <c r="J6" s="173" t="s">
        <v>305</v>
      </c>
      <c r="K6" s="174" t="s">
        <v>307</v>
      </c>
      <c r="L6" s="175" t="s">
        <v>309</v>
      </c>
      <c r="M6" s="171" t="s">
        <v>353</v>
      </c>
      <c r="N6" s="171" t="s">
        <v>123</v>
      </c>
      <c r="O6" s="172" t="s">
        <v>299</v>
      </c>
      <c r="P6" s="172" t="s">
        <v>293</v>
      </c>
      <c r="Q6" s="172" t="s">
        <v>301</v>
      </c>
      <c r="R6" s="172" t="s">
        <v>302</v>
      </c>
      <c r="S6" s="172" t="s">
        <v>303</v>
      </c>
      <c r="T6" s="172" t="s">
        <v>310</v>
      </c>
      <c r="U6" s="173" t="s">
        <v>305</v>
      </c>
      <c r="V6" s="174" t="s">
        <v>307</v>
      </c>
      <c r="W6" s="175" t="s">
        <v>308</v>
      </c>
      <c r="X6" s="97"/>
    </row>
    <row r="7" spans="1:28" x14ac:dyDescent="0.2">
      <c r="A7" s="31"/>
      <c r="B7" s="29"/>
      <c r="C7" s="29"/>
      <c r="D7" s="29"/>
      <c r="E7" s="29"/>
      <c r="F7" s="29"/>
      <c r="G7" s="29"/>
      <c r="H7" s="29"/>
      <c r="I7" s="29"/>
      <c r="J7" s="29"/>
      <c r="K7" s="29"/>
      <c r="L7" s="35"/>
      <c r="M7" s="29"/>
      <c r="N7" s="29"/>
      <c r="O7" s="29"/>
      <c r="P7" s="29"/>
      <c r="Q7" s="29"/>
      <c r="R7" s="29"/>
      <c r="S7" s="29"/>
      <c r="T7" s="29"/>
      <c r="U7" s="29"/>
      <c r="V7" s="29"/>
      <c r="W7" s="35"/>
      <c r="AA7" s="116"/>
      <c r="AB7" s="116"/>
    </row>
    <row r="8" spans="1:28" x14ac:dyDescent="0.2">
      <c r="A8" s="32" t="s">
        <v>6</v>
      </c>
      <c r="B8" s="33"/>
      <c r="C8" s="33"/>
      <c r="D8" s="33"/>
      <c r="E8" s="33"/>
      <c r="F8" s="33"/>
      <c r="G8" s="33"/>
      <c r="H8" s="33"/>
      <c r="I8" s="33"/>
      <c r="J8" s="33"/>
      <c r="K8" s="33"/>
      <c r="L8" s="34"/>
      <c r="M8" s="33"/>
      <c r="N8" s="33"/>
      <c r="O8" s="33"/>
      <c r="P8" s="33"/>
      <c r="Q8" s="33"/>
      <c r="R8" s="33"/>
      <c r="S8" s="33"/>
      <c r="T8" s="33"/>
      <c r="U8" s="33"/>
      <c r="V8" s="33"/>
      <c r="W8" s="34"/>
      <c r="X8" s="98"/>
      <c r="AA8" s="116"/>
      <c r="AB8" s="116"/>
    </row>
    <row r="9" spans="1:28" x14ac:dyDescent="0.2">
      <c r="A9" s="430" t="s">
        <v>11</v>
      </c>
      <c r="B9" s="431">
        <v>51764.499999999978</v>
      </c>
      <c r="C9" s="29"/>
      <c r="D9" s="432"/>
      <c r="E9" s="432"/>
      <c r="F9"/>
      <c r="G9" s="433"/>
      <c r="H9" s="432"/>
      <c r="I9" s="432"/>
      <c r="J9" s="432"/>
      <c r="K9" s="432">
        <f>B9+D9+G9+I9</f>
        <v>51764.499999999978</v>
      </c>
      <c r="L9" s="434">
        <f>K9*2</f>
        <v>103528.99999999996</v>
      </c>
      <c r="M9" s="431">
        <v>54352.724999999977</v>
      </c>
      <c r="N9" s="29"/>
      <c r="O9" s="432"/>
      <c r="P9" s="432"/>
      <c r="Q9"/>
      <c r="R9" s="433"/>
      <c r="S9" s="432"/>
      <c r="T9" s="432"/>
      <c r="U9" s="432"/>
      <c r="V9" s="432">
        <f>M9+O9+R9+T9</f>
        <v>54352.724999999977</v>
      </c>
      <c r="W9" s="434">
        <f>V9*2</f>
        <v>108705.44999999995</v>
      </c>
      <c r="AA9" s="116"/>
      <c r="AB9" s="116"/>
    </row>
    <row r="10" spans="1:28" x14ac:dyDescent="0.2">
      <c r="A10" s="435" t="s">
        <v>585</v>
      </c>
      <c r="B10" s="436">
        <v>69343.15999999996</v>
      </c>
      <c r="C10" s="29"/>
      <c r="D10" s="432"/>
      <c r="E10" s="432"/>
      <c r="F10"/>
      <c r="G10" s="433"/>
      <c r="H10" s="432"/>
      <c r="I10" s="432"/>
      <c r="J10" s="432"/>
      <c r="K10" s="432">
        <f t="shared" ref="K10:K15" si="0">B10+D10+G10+I10</f>
        <v>69343.15999999996</v>
      </c>
      <c r="L10" s="434">
        <f t="shared" ref="L10:L21" si="1">K10*2</f>
        <v>138686.31999999992</v>
      </c>
      <c r="M10" s="436">
        <v>72810.317999999956</v>
      </c>
      <c r="N10" s="29"/>
      <c r="O10" s="432"/>
      <c r="P10" s="432"/>
      <c r="Q10"/>
      <c r="R10" s="433"/>
      <c r="S10" s="432"/>
      <c r="T10" s="432"/>
      <c r="U10" s="432"/>
      <c r="V10" s="432">
        <f t="shared" ref="V10:V15" si="2">M10+O10+R10+T10</f>
        <v>72810.317999999956</v>
      </c>
      <c r="W10" s="434">
        <f t="shared" ref="W10:W21" si="3">V10*2</f>
        <v>145620.63599999991</v>
      </c>
      <c r="AA10" s="116"/>
      <c r="AB10" s="116"/>
    </row>
    <row r="11" spans="1:28" x14ac:dyDescent="0.2">
      <c r="A11" s="435" t="s">
        <v>586</v>
      </c>
      <c r="B11" s="436">
        <v>171684.57000000004</v>
      </c>
      <c r="C11" s="29"/>
      <c r="D11" s="432"/>
      <c r="E11" s="432"/>
      <c r="F11"/>
      <c r="G11" s="433"/>
      <c r="H11" s="432"/>
      <c r="I11" s="432"/>
      <c r="J11" s="432"/>
      <c r="K11" s="432">
        <f t="shared" si="0"/>
        <v>171684.57000000004</v>
      </c>
      <c r="L11" s="434">
        <f t="shared" si="1"/>
        <v>343369.14000000007</v>
      </c>
      <c r="M11" s="436">
        <v>180268.79850000003</v>
      </c>
      <c r="N11" s="29"/>
      <c r="O11" s="432"/>
      <c r="P11" s="432"/>
      <c r="Q11"/>
      <c r="R11" s="433"/>
      <c r="S11" s="432"/>
      <c r="T11" s="432"/>
      <c r="U11" s="432"/>
      <c r="V11" s="432">
        <f t="shared" si="2"/>
        <v>180268.79850000003</v>
      </c>
      <c r="W11" s="434">
        <f t="shared" si="3"/>
        <v>360537.59700000007</v>
      </c>
      <c r="AA11" s="116"/>
      <c r="AB11" s="116"/>
    </row>
    <row r="12" spans="1:28" x14ac:dyDescent="0.2">
      <c r="A12" s="435" t="s">
        <v>587</v>
      </c>
      <c r="B12" s="436">
        <v>6684.1200000000008</v>
      </c>
      <c r="C12" s="29"/>
      <c r="D12" s="432"/>
      <c r="E12" s="432"/>
      <c r="F12"/>
      <c r="G12" s="433"/>
      <c r="H12" s="432"/>
      <c r="I12" s="432"/>
      <c r="J12" s="432"/>
      <c r="K12" s="432">
        <f t="shared" si="0"/>
        <v>6684.1200000000008</v>
      </c>
      <c r="L12" s="434">
        <f t="shared" si="1"/>
        <v>13368.240000000002</v>
      </c>
      <c r="M12" s="436">
        <v>7018.3260000000009</v>
      </c>
      <c r="N12" s="29"/>
      <c r="O12" s="432"/>
      <c r="P12" s="432"/>
      <c r="Q12"/>
      <c r="R12" s="433"/>
      <c r="S12" s="432"/>
      <c r="T12" s="432"/>
      <c r="U12" s="432"/>
      <c r="V12" s="432">
        <f t="shared" si="2"/>
        <v>7018.3260000000009</v>
      </c>
      <c r="W12" s="434">
        <f t="shared" si="3"/>
        <v>14036.652000000002</v>
      </c>
      <c r="AA12" s="116"/>
      <c r="AB12" s="116"/>
    </row>
    <row r="13" spans="1:28" x14ac:dyDescent="0.2">
      <c r="A13" s="435" t="s">
        <v>588</v>
      </c>
      <c r="B13" s="436">
        <v>35556.139999999992</v>
      </c>
      <c r="C13" s="29"/>
      <c r="D13" s="447">
        <v>1551950.01</v>
      </c>
      <c r="E13" s="448"/>
      <c r="F13"/>
      <c r="G13" s="433"/>
      <c r="H13" s="432"/>
      <c r="I13" s="432"/>
      <c r="J13" s="432"/>
      <c r="K13" s="432">
        <f t="shared" si="0"/>
        <v>1587506.15</v>
      </c>
      <c r="L13" s="434">
        <f t="shared" si="1"/>
        <v>3175012.3</v>
      </c>
      <c r="M13" s="436">
        <v>37333.946999999993</v>
      </c>
      <c r="N13" s="29"/>
      <c r="O13" s="447">
        <v>1707145.0109999999</v>
      </c>
      <c r="P13" s="432"/>
      <c r="Q13" s="433"/>
      <c r="R13" s="433"/>
      <c r="S13" s="432"/>
      <c r="T13" s="432"/>
      <c r="U13" s="432"/>
      <c r="V13" s="432">
        <f t="shared" si="2"/>
        <v>1744478.9579999999</v>
      </c>
      <c r="W13" s="434">
        <f t="shared" si="3"/>
        <v>3488957.9159999997</v>
      </c>
      <c r="AA13" s="116"/>
      <c r="AB13" s="116"/>
    </row>
    <row r="14" spans="1:28" x14ac:dyDescent="0.2">
      <c r="A14" s="435" t="s">
        <v>589</v>
      </c>
      <c r="B14" s="431">
        <v>30171.599999999999</v>
      </c>
      <c r="C14" s="29"/>
      <c r="D14" s="432"/>
      <c r="E14" s="432"/>
      <c r="F14"/>
      <c r="G14" s="433"/>
      <c r="H14" s="432"/>
      <c r="I14" s="432"/>
      <c r="J14" s="432"/>
      <c r="K14" s="432">
        <f t="shared" si="0"/>
        <v>30171.599999999999</v>
      </c>
      <c r="L14" s="434">
        <f t="shared" si="1"/>
        <v>60343.199999999997</v>
      </c>
      <c r="M14" s="431">
        <v>31680.18</v>
      </c>
      <c r="N14" s="29"/>
      <c r="O14" s="449"/>
      <c r="P14" s="432"/>
      <c r="Q14"/>
      <c r="R14" s="433"/>
      <c r="S14" s="432"/>
      <c r="T14" s="432"/>
      <c r="U14" s="432"/>
      <c r="V14" s="432">
        <f t="shared" si="2"/>
        <v>31680.18</v>
      </c>
      <c r="W14" s="434">
        <f t="shared" si="3"/>
        <v>63360.36</v>
      </c>
      <c r="AA14" s="116"/>
      <c r="AB14" s="116"/>
    </row>
    <row r="15" spans="1:28" x14ac:dyDescent="0.2">
      <c r="A15" s="435" t="s">
        <v>590</v>
      </c>
      <c r="B15" s="436">
        <v>86700</v>
      </c>
      <c r="C15" s="29"/>
      <c r="D15" s="432"/>
      <c r="E15" s="432"/>
      <c r="F15"/>
      <c r="G15" s="433"/>
      <c r="H15" s="432"/>
      <c r="I15" s="432"/>
      <c r="J15" s="432"/>
      <c r="K15" s="432">
        <f t="shared" si="0"/>
        <v>86700</v>
      </c>
      <c r="L15" s="434">
        <f t="shared" si="1"/>
        <v>173400</v>
      </c>
      <c r="M15" s="436">
        <v>91035</v>
      </c>
      <c r="N15" s="29"/>
      <c r="O15" s="449"/>
      <c r="P15" s="432"/>
      <c r="Q15"/>
      <c r="R15" s="433"/>
      <c r="S15" s="432"/>
      <c r="T15" s="432"/>
      <c r="U15" s="432"/>
      <c r="V15" s="432">
        <f t="shared" si="2"/>
        <v>91035</v>
      </c>
      <c r="W15" s="434">
        <f t="shared" si="3"/>
        <v>182070</v>
      </c>
      <c r="AA15" s="116"/>
      <c r="AB15" s="116"/>
    </row>
    <row r="16" spans="1:28" x14ac:dyDescent="0.2">
      <c r="A16" s="437" t="s">
        <v>3</v>
      </c>
      <c r="B16" s="438"/>
      <c r="C16" s="33"/>
      <c r="D16" s="439"/>
      <c r="E16" s="439"/>
      <c r="F16" s="439"/>
      <c r="G16" s="439"/>
      <c r="H16" s="439"/>
      <c r="I16" s="439"/>
      <c r="J16" s="439"/>
      <c r="K16" s="439"/>
      <c r="L16" s="440"/>
      <c r="M16" s="438"/>
      <c r="N16" s="33"/>
      <c r="O16" s="450"/>
      <c r="P16" s="439"/>
      <c r="Q16" s="439"/>
      <c r="R16" s="439"/>
      <c r="S16" s="439"/>
      <c r="T16" s="439"/>
      <c r="U16" s="439"/>
      <c r="V16" s="439"/>
      <c r="W16" s="440"/>
      <c r="X16" s="98"/>
      <c r="AA16" s="116"/>
      <c r="AB16" s="116"/>
    </row>
    <row r="17" spans="1:28" x14ac:dyDescent="0.2">
      <c r="A17" s="435" t="s">
        <v>12</v>
      </c>
      <c r="B17" s="441">
        <v>28922.43</v>
      </c>
      <c r="C17" s="29"/>
      <c r="D17" s="442">
        <v>3854705.29</v>
      </c>
      <c r="E17" s="432"/>
      <c r="F17"/>
      <c r="G17" s="433"/>
      <c r="H17" s="432"/>
      <c r="I17" s="443">
        <v>85095</v>
      </c>
      <c r="J17" s="432"/>
      <c r="K17" s="432">
        <f t="shared" ref="K17:K26" si="4">B17+D17+G17+I17</f>
        <v>3968722.72</v>
      </c>
      <c r="L17" s="434">
        <f t="shared" si="1"/>
        <v>7937445.4400000004</v>
      </c>
      <c r="M17" s="441">
        <v>30368.551500000001</v>
      </c>
      <c r="N17" s="29"/>
      <c r="O17" s="451">
        <v>4240175.8190000001</v>
      </c>
      <c r="P17" s="432"/>
      <c r="Q17" s="433"/>
      <c r="R17" s="433"/>
      <c r="S17" s="432"/>
      <c r="T17" s="443">
        <v>93604.5</v>
      </c>
      <c r="U17" s="432"/>
      <c r="V17" s="432">
        <f t="shared" ref="V17:V21" si="5">M17+O17+R17+T17</f>
        <v>4364148.8705000002</v>
      </c>
      <c r="W17" s="434">
        <f t="shared" si="3"/>
        <v>8728297.7410000004</v>
      </c>
      <c r="AA17" s="116"/>
      <c r="AB17" s="116"/>
    </row>
    <row r="18" spans="1:28" x14ac:dyDescent="0.2">
      <c r="A18" s="435" t="s">
        <v>591</v>
      </c>
      <c r="B18" s="441">
        <v>11227.630000000001</v>
      </c>
      <c r="C18" s="29"/>
      <c r="D18" s="432"/>
      <c r="E18" s="432"/>
      <c r="F18"/>
      <c r="G18" s="433"/>
      <c r="H18" s="432"/>
      <c r="I18" s="432"/>
      <c r="J18" s="432"/>
      <c r="K18" s="432">
        <f t="shared" si="4"/>
        <v>11227.630000000001</v>
      </c>
      <c r="L18" s="434">
        <f t="shared" si="1"/>
        <v>22455.260000000002</v>
      </c>
      <c r="M18" s="441">
        <v>11789.011500000001</v>
      </c>
      <c r="N18" s="29"/>
      <c r="O18" s="449"/>
      <c r="P18" s="432"/>
      <c r="Q18"/>
      <c r="R18" s="433"/>
      <c r="S18" s="432"/>
      <c r="T18" s="432"/>
      <c r="U18" s="432"/>
      <c r="V18" s="432">
        <f t="shared" si="5"/>
        <v>11789.011500000001</v>
      </c>
      <c r="W18" s="434">
        <f t="shared" si="3"/>
        <v>23578.023000000001</v>
      </c>
      <c r="AA18" s="116"/>
      <c r="AB18" s="116"/>
    </row>
    <row r="19" spans="1:28" x14ac:dyDescent="0.2">
      <c r="A19" s="435" t="s">
        <v>592</v>
      </c>
      <c r="B19" s="441">
        <v>9501.8399999999983</v>
      </c>
      <c r="C19" s="29"/>
      <c r="D19" s="432"/>
      <c r="E19" s="432"/>
      <c r="F19"/>
      <c r="G19" s="433"/>
      <c r="H19" s="432"/>
      <c r="I19" s="432"/>
      <c r="J19" s="432"/>
      <c r="K19" s="432">
        <f t="shared" si="4"/>
        <v>9501.8399999999983</v>
      </c>
      <c r="L19" s="434">
        <f t="shared" si="1"/>
        <v>19003.679999999997</v>
      </c>
      <c r="M19" s="441">
        <v>9976.9319999999989</v>
      </c>
      <c r="N19" s="29"/>
      <c r="O19" s="449"/>
      <c r="P19" s="432"/>
      <c r="Q19"/>
      <c r="R19" s="433"/>
      <c r="S19" s="432"/>
      <c r="T19" s="432"/>
      <c r="U19" s="432"/>
      <c r="V19" s="432">
        <f t="shared" si="5"/>
        <v>9976.9319999999989</v>
      </c>
      <c r="W19" s="434">
        <f t="shared" si="3"/>
        <v>19953.863999999998</v>
      </c>
      <c r="AA19" s="116"/>
      <c r="AB19" s="116"/>
    </row>
    <row r="20" spans="1:28" x14ac:dyDescent="0.2">
      <c r="A20" s="435" t="s">
        <v>593</v>
      </c>
      <c r="B20" s="441">
        <v>4449.24</v>
      </c>
      <c r="C20" s="29"/>
      <c r="D20" s="432"/>
      <c r="E20" s="432"/>
      <c r="F20"/>
      <c r="G20" s="433"/>
      <c r="H20" s="432"/>
      <c r="I20" s="432"/>
      <c r="J20" s="432"/>
      <c r="K20" s="432">
        <f t="shared" si="4"/>
        <v>4449.24</v>
      </c>
      <c r="L20" s="434">
        <f t="shared" si="1"/>
        <v>8898.48</v>
      </c>
      <c r="M20" s="441">
        <v>4671.7019999999993</v>
      </c>
      <c r="N20" s="29"/>
      <c r="O20" s="449"/>
      <c r="P20" s="432"/>
      <c r="Q20"/>
      <c r="R20" s="433"/>
      <c r="S20" s="432"/>
      <c r="T20" s="432"/>
      <c r="U20" s="432"/>
      <c r="V20" s="432">
        <f t="shared" si="5"/>
        <v>4671.7019999999993</v>
      </c>
      <c r="W20" s="434">
        <f t="shared" si="3"/>
        <v>9343.4039999999986</v>
      </c>
      <c r="AA20" s="116"/>
      <c r="AB20" s="116"/>
    </row>
    <row r="21" spans="1:28" x14ac:dyDescent="0.2">
      <c r="A21" s="435" t="s">
        <v>13</v>
      </c>
      <c r="B21" s="441">
        <v>54869.430000000008</v>
      </c>
      <c r="C21" s="29"/>
      <c r="D21" s="432"/>
      <c r="E21" s="432"/>
      <c r="F21"/>
      <c r="G21" s="433"/>
      <c r="H21" s="432"/>
      <c r="I21" s="432"/>
      <c r="J21" s="432"/>
      <c r="K21" s="432">
        <f t="shared" si="4"/>
        <v>54869.430000000008</v>
      </c>
      <c r="L21" s="434">
        <f t="shared" si="1"/>
        <v>109738.86000000002</v>
      </c>
      <c r="M21" s="441">
        <v>57612.901500000007</v>
      </c>
      <c r="N21" s="29"/>
      <c r="O21" s="449"/>
      <c r="P21" s="432"/>
      <c r="Q21"/>
      <c r="R21" s="433"/>
      <c r="S21" s="432"/>
      <c r="T21" s="432"/>
      <c r="U21" s="432"/>
      <c r="V21" s="432">
        <f t="shared" si="5"/>
        <v>57612.901500000007</v>
      </c>
      <c r="W21" s="434">
        <f t="shared" si="3"/>
        <v>115225.80300000001</v>
      </c>
      <c r="X21" s="98"/>
      <c r="AA21" s="116"/>
      <c r="AB21" s="116"/>
    </row>
    <row r="22" spans="1:28" x14ac:dyDescent="0.2">
      <c r="A22" s="41"/>
      <c r="B22" s="444"/>
      <c r="C22" s="29"/>
      <c r="D22" s="432"/>
      <c r="E22" s="432"/>
      <c r="G22" s="433"/>
      <c r="H22" s="432"/>
      <c r="I22" s="432"/>
      <c r="J22" s="432"/>
      <c r="K22" s="432"/>
      <c r="L22" s="434"/>
      <c r="M22" s="444"/>
      <c r="N22" s="29"/>
      <c r="O22" s="449"/>
      <c r="P22" s="432"/>
      <c r="R22" s="433"/>
      <c r="S22" s="432"/>
      <c r="T22" s="432"/>
      <c r="U22" s="432"/>
      <c r="V22" s="432"/>
      <c r="W22" s="434"/>
      <c r="AA22" s="116"/>
      <c r="AB22" s="116"/>
    </row>
    <row r="23" spans="1:28" x14ac:dyDescent="0.2">
      <c r="A23" s="437" t="s">
        <v>4</v>
      </c>
      <c r="B23" s="438"/>
      <c r="C23" s="33"/>
      <c r="D23" s="439"/>
      <c r="E23" s="439"/>
      <c r="F23" s="439"/>
      <c r="G23" s="439"/>
      <c r="H23" s="439"/>
      <c r="I23" s="439"/>
      <c r="J23" s="439"/>
      <c r="K23" s="439"/>
      <c r="L23" s="440"/>
      <c r="M23" s="438"/>
      <c r="N23" s="33"/>
      <c r="O23" s="450"/>
      <c r="P23" s="439"/>
      <c r="Q23" s="439"/>
      <c r="R23" s="439"/>
      <c r="S23" s="439"/>
      <c r="T23" s="439"/>
      <c r="U23" s="439"/>
      <c r="V23" s="439"/>
      <c r="W23" s="440"/>
      <c r="AA23" s="116"/>
      <c r="AB23" s="116"/>
    </row>
    <row r="24" spans="1:28" x14ac:dyDescent="0.2">
      <c r="A24" s="435" t="s">
        <v>14</v>
      </c>
      <c r="B24" s="441">
        <v>310345.1600000019</v>
      </c>
      <c r="C24" s="29"/>
      <c r="D24" s="445">
        <v>1421834.86</v>
      </c>
      <c r="E24" s="432"/>
      <c r="F24"/>
      <c r="G24" s="433"/>
      <c r="H24" s="432"/>
      <c r="I24" s="443">
        <v>52514</v>
      </c>
      <c r="J24" s="432"/>
      <c r="K24" s="432">
        <f t="shared" si="4"/>
        <v>1784694.0200000019</v>
      </c>
      <c r="L24" s="434">
        <f t="shared" ref="L24:L26" si="6">K24*2</f>
        <v>3569388.0400000038</v>
      </c>
      <c r="M24" s="441">
        <v>325862.41800000198</v>
      </c>
      <c r="N24" s="29"/>
      <c r="O24" s="452">
        <v>1564018.3460000001</v>
      </c>
      <c r="P24" s="432"/>
      <c r="Q24" s="433"/>
      <c r="R24" s="433"/>
      <c r="S24" s="432"/>
      <c r="T24" s="443">
        <v>57765.4</v>
      </c>
      <c r="U24" s="432"/>
      <c r="V24" s="432">
        <f t="shared" ref="V24:V26" si="7">M24+O24+R24+T24</f>
        <v>1947646.164000002</v>
      </c>
      <c r="W24" s="434">
        <f t="shared" ref="W24:W26" si="8">V24*2</f>
        <v>3895292.3280000039</v>
      </c>
      <c r="AA24" s="116"/>
      <c r="AB24" s="116"/>
    </row>
    <row r="25" spans="1:28" x14ac:dyDescent="0.2">
      <c r="A25" s="435" t="s">
        <v>594</v>
      </c>
      <c r="B25" s="441">
        <v>42128.070000000022</v>
      </c>
      <c r="C25" s="29"/>
      <c r="D25" s="432"/>
      <c r="E25" s="432"/>
      <c r="F25"/>
      <c r="G25" s="433"/>
      <c r="H25" s="432"/>
      <c r="I25" s="432"/>
      <c r="J25" s="432"/>
      <c r="K25" s="432">
        <f t="shared" si="4"/>
        <v>42128.070000000022</v>
      </c>
      <c r="L25" s="434">
        <f t="shared" si="6"/>
        <v>84256.140000000043</v>
      </c>
      <c r="M25" s="441">
        <v>44234.473500000022</v>
      </c>
      <c r="N25" s="29"/>
      <c r="O25" s="432"/>
      <c r="P25" s="432"/>
      <c r="Q25"/>
      <c r="R25" s="433"/>
      <c r="S25" s="432"/>
      <c r="T25" s="432"/>
      <c r="U25" s="432"/>
      <c r="V25" s="432">
        <f t="shared" si="7"/>
        <v>44234.473500000022</v>
      </c>
      <c r="W25" s="434">
        <f t="shared" si="8"/>
        <v>88468.947000000044</v>
      </c>
      <c r="AA25" s="116"/>
      <c r="AB25" s="116"/>
    </row>
    <row r="26" spans="1:28" x14ac:dyDescent="0.2">
      <c r="A26" s="435" t="s">
        <v>595</v>
      </c>
      <c r="B26" s="441">
        <v>47253.95999999997</v>
      </c>
      <c r="C26" s="29"/>
      <c r="D26" s="432"/>
      <c r="E26" s="432"/>
      <c r="F26"/>
      <c r="G26" s="433"/>
      <c r="H26" s="432"/>
      <c r="I26" s="432"/>
      <c r="J26" s="432"/>
      <c r="K26" s="432">
        <f t="shared" si="4"/>
        <v>47253.95999999997</v>
      </c>
      <c r="L26" s="434">
        <f t="shared" si="6"/>
        <v>94507.91999999994</v>
      </c>
      <c r="M26" s="441">
        <v>49616.657999999967</v>
      </c>
      <c r="N26" s="29"/>
      <c r="O26" s="432"/>
      <c r="P26" s="432"/>
      <c r="Q26"/>
      <c r="R26" s="433"/>
      <c r="S26" s="432"/>
      <c r="T26" s="432"/>
      <c r="U26" s="432"/>
      <c r="V26" s="432">
        <f t="shared" si="7"/>
        <v>49616.657999999967</v>
      </c>
      <c r="W26" s="434">
        <f t="shared" si="8"/>
        <v>99233.315999999933</v>
      </c>
      <c r="X26" s="98"/>
      <c r="AA26" s="116"/>
      <c r="AB26" s="116"/>
    </row>
    <row r="27" spans="1:28" x14ac:dyDescent="0.2">
      <c r="A27" s="31"/>
      <c r="B27" s="29"/>
      <c r="C27" s="29"/>
      <c r="D27" s="29"/>
      <c r="E27" s="29"/>
      <c r="F27" s="29"/>
      <c r="G27" s="29"/>
      <c r="H27" s="29"/>
      <c r="I27" s="29"/>
      <c r="J27" s="29"/>
      <c r="K27" s="29"/>
      <c r="L27" s="35"/>
      <c r="M27" s="29"/>
      <c r="N27" s="29"/>
      <c r="O27" s="29"/>
      <c r="P27" s="29"/>
      <c r="Q27" s="29"/>
      <c r="R27" s="29"/>
      <c r="S27" s="29"/>
      <c r="T27" s="29"/>
      <c r="U27" s="29"/>
      <c r="V27" s="29"/>
      <c r="W27" s="35"/>
      <c r="AA27" s="116"/>
      <c r="AB27" s="116"/>
    </row>
    <row r="28" spans="1:28" x14ac:dyDescent="0.2">
      <c r="A28" s="32" t="s">
        <v>5</v>
      </c>
      <c r="B28" s="33"/>
      <c r="C28" s="33"/>
      <c r="D28" s="33"/>
      <c r="E28" s="33"/>
      <c r="F28" s="33"/>
      <c r="G28" s="33"/>
      <c r="H28" s="33"/>
      <c r="I28" s="33"/>
      <c r="J28" s="33"/>
      <c r="K28" s="33"/>
      <c r="L28" s="34"/>
      <c r="M28" s="33"/>
      <c r="N28" s="33"/>
      <c r="O28" s="33"/>
      <c r="P28" s="33"/>
      <c r="Q28" s="33"/>
      <c r="R28" s="33"/>
      <c r="S28" s="33"/>
      <c r="T28" s="33"/>
      <c r="U28" s="33"/>
      <c r="V28" s="33"/>
      <c r="W28" s="34"/>
      <c r="AA28" s="116"/>
      <c r="AB28" s="116"/>
    </row>
    <row r="29" spans="1:28" x14ac:dyDescent="0.2">
      <c r="A29" s="31"/>
      <c r="B29" s="29"/>
      <c r="C29" s="29"/>
      <c r="D29" s="29"/>
      <c r="E29" s="29"/>
      <c r="F29" s="29"/>
      <c r="G29" s="29"/>
      <c r="H29" s="29"/>
      <c r="I29" s="29"/>
      <c r="J29" s="29"/>
      <c r="K29" s="29"/>
      <c r="L29" s="35"/>
      <c r="M29" s="29"/>
      <c r="N29" s="29"/>
      <c r="O29" s="29"/>
      <c r="P29" s="29"/>
      <c r="Q29" s="29"/>
      <c r="R29" s="29"/>
      <c r="S29" s="29"/>
      <c r="T29" s="29"/>
      <c r="U29" s="29"/>
      <c r="V29" s="29"/>
      <c r="W29" s="35"/>
      <c r="AA29" s="116"/>
      <c r="AB29" s="116"/>
    </row>
    <row r="30" spans="1:28" x14ac:dyDescent="0.2">
      <c r="A30" s="31"/>
      <c r="B30" s="29"/>
      <c r="C30" s="29"/>
      <c r="D30" s="29"/>
      <c r="E30" s="29"/>
      <c r="F30" s="29"/>
      <c r="G30" s="29"/>
      <c r="H30" s="29"/>
      <c r="I30" s="29"/>
      <c r="J30" s="29"/>
      <c r="K30" s="29"/>
      <c r="L30" s="35"/>
      <c r="M30" s="29"/>
      <c r="N30" s="29"/>
      <c r="O30" s="29"/>
      <c r="P30" s="29"/>
      <c r="Q30" s="29"/>
      <c r="R30" s="29"/>
      <c r="S30" s="29"/>
      <c r="T30" s="29"/>
      <c r="U30" s="29"/>
      <c r="V30" s="29"/>
      <c r="W30" s="35"/>
      <c r="AA30" s="116"/>
      <c r="AB30" s="116"/>
    </row>
    <row r="31" spans="1:28" x14ac:dyDescent="0.2">
      <c r="A31" s="31"/>
      <c r="B31" s="29"/>
      <c r="C31" s="29"/>
      <c r="D31" s="29"/>
      <c r="E31" s="29"/>
      <c r="F31" s="29"/>
      <c r="G31" s="29"/>
      <c r="H31" s="29"/>
      <c r="I31" s="29"/>
      <c r="J31" s="29"/>
      <c r="K31" s="29"/>
      <c r="L31" s="35"/>
      <c r="M31" s="29"/>
      <c r="N31" s="29"/>
      <c r="O31" s="29"/>
      <c r="P31" s="29"/>
      <c r="Q31" s="29"/>
      <c r="R31" s="29"/>
      <c r="S31" s="29"/>
      <c r="T31" s="29"/>
      <c r="U31" s="29"/>
      <c r="V31" s="29"/>
      <c r="W31" s="35"/>
      <c r="X31" s="98"/>
      <c r="AA31" s="116"/>
      <c r="AB31" s="116"/>
    </row>
    <row r="32" spans="1:28" thickBot="1" x14ac:dyDescent="0.25">
      <c r="A32" s="31"/>
      <c r="B32" s="29"/>
      <c r="C32" s="29"/>
      <c r="D32" s="29"/>
      <c r="E32" s="29"/>
      <c r="F32" s="29"/>
      <c r="G32" s="29"/>
      <c r="H32" s="29"/>
      <c r="I32" s="29"/>
      <c r="J32" s="29"/>
      <c r="K32" s="29"/>
      <c r="L32" s="35"/>
      <c r="M32" s="29"/>
      <c r="N32" s="29"/>
      <c r="O32" s="29"/>
      <c r="P32" s="29"/>
      <c r="Q32" s="29"/>
      <c r="R32" s="29"/>
      <c r="S32" s="29"/>
      <c r="T32" s="29"/>
      <c r="U32" s="29"/>
      <c r="V32" s="29"/>
      <c r="W32" s="35"/>
      <c r="X32" s="116"/>
      <c r="Y32" s="116"/>
      <c r="Z32" s="116"/>
      <c r="AA32" s="116"/>
      <c r="AB32" s="116"/>
    </row>
    <row r="33" spans="1:28" thickBot="1" x14ac:dyDescent="0.25">
      <c r="A33" s="36" t="s">
        <v>19</v>
      </c>
      <c r="B33" s="38"/>
      <c r="C33" s="38"/>
      <c r="D33" s="38"/>
      <c r="E33" s="38"/>
      <c r="F33" s="38"/>
      <c r="G33" s="38"/>
      <c r="H33" s="38"/>
      <c r="I33" s="38"/>
      <c r="J33" s="38"/>
      <c r="K33" s="38"/>
      <c r="L33" s="446">
        <f>SUM(L8:L32)</f>
        <v>15853402.020000005</v>
      </c>
      <c r="M33" s="38"/>
      <c r="N33" s="38"/>
      <c r="O33" s="38"/>
      <c r="P33" s="38"/>
      <c r="Q33" s="38"/>
      <c r="R33" s="38"/>
      <c r="S33" s="38"/>
      <c r="T33" s="38"/>
      <c r="U33" s="38"/>
      <c r="V33" s="38"/>
      <c r="W33" s="446">
        <f>SUM(W8:W32)</f>
        <v>17342682.037000004</v>
      </c>
      <c r="X33" s="116"/>
      <c r="Y33" s="116"/>
      <c r="Z33" s="116"/>
      <c r="AA33" s="116"/>
      <c r="AB33" s="116"/>
    </row>
    <row r="34" spans="1:28" ht="12" x14ac:dyDescent="0.2">
      <c r="A34" s="1" t="s">
        <v>306</v>
      </c>
      <c r="B34" s="2"/>
      <c r="C34" s="2"/>
      <c r="D34" s="2"/>
      <c r="E34" s="2"/>
      <c r="F34" s="2"/>
      <c r="X34" s="116"/>
      <c r="Y34" s="116"/>
      <c r="Z34" s="116"/>
      <c r="AA34" s="116"/>
      <c r="AB34" s="116"/>
    </row>
    <row r="35" spans="1:28" ht="12" x14ac:dyDescent="0.2">
      <c r="A35" s="27" t="s">
        <v>300</v>
      </c>
      <c r="X35" s="116"/>
      <c r="Y35" s="116"/>
      <c r="Z35" s="116"/>
      <c r="AA35" s="116"/>
      <c r="AB35" s="116"/>
    </row>
    <row r="36" spans="1:28" x14ac:dyDescent="0.2">
      <c r="A36" s="27" t="s">
        <v>304</v>
      </c>
      <c r="P36" s="116"/>
      <c r="Q36" s="95"/>
      <c r="R36"/>
      <c r="S36"/>
      <c r="T36"/>
      <c r="U36"/>
      <c r="V36" s="116"/>
      <c r="W36" s="116"/>
      <c r="X36" s="116"/>
      <c r="Y36" s="116"/>
      <c r="Z36" s="116"/>
      <c r="AA36" s="116"/>
      <c r="AB36" s="116"/>
    </row>
    <row r="37" spans="1:28" x14ac:dyDescent="0.2">
      <c r="A37" s="27" t="s">
        <v>311</v>
      </c>
    </row>
  </sheetData>
  <mergeCells count="2">
    <mergeCell ref="B5:L5"/>
    <mergeCell ref="M5:W5"/>
  </mergeCells>
  <printOptions horizontalCentered="1"/>
  <pageMargins left="0.25" right="0.25" top="0.75" bottom="0.75" header="0.3" footer="0.3"/>
  <pageSetup paperSize="9" scale="50" orientation="landscape"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22">
    <tabColor rgb="FFFF0000"/>
    <pageSetUpPr fitToPage="1"/>
  </sheetPr>
  <dimension ref="A1:V42"/>
  <sheetViews>
    <sheetView view="pageLayout" topLeftCell="A16" zoomScale="115" zoomScaleNormal="100" zoomScaleSheetLayoutView="100" zoomScalePageLayoutView="115" workbookViewId="0">
      <selection activeCell="E43" sqref="E43"/>
    </sheetView>
  </sheetViews>
  <sheetFormatPr baseColWidth="10" defaultColWidth="11.42578125" defaultRowHeight="12" x14ac:dyDescent="0.2"/>
  <cols>
    <col min="1" max="1" width="66.5703125" style="3" customWidth="1"/>
    <col min="2" max="9" width="14.7109375" style="3" customWidth="1"/>
    <col min="10" max="16384" width="11.42578125" style="3"/>
  </cols>
  <sheetData>
    <row r="1" spans="1:22" s="119" customFormat="1" ht="15.75" x14ac:dyDescent="0.25">
      <c r="A1" s="93"/>
      <c r="B1" s="124"/>
      <c r="C1" s="123"/>
      <c r="D1" s="123"/>
      <c r="E1" s="123"/>
      <c r="F1" s="123"/>
      <c r="H1" s="120"/>
      <c r="I1" s="120"/>
    </row>
    <row r="2" spans="1:22" s="121" customFormat="1" ht="15.75" x14ac:dyDescent="0.2">
      <c r="A2" s="117" t="s">
        <v>349</v>
      </c>
      <c r="B2" s="120"/>
      <c r="C2" s="120"/>
      <c r="D2" s="120"/>
      <c r="E2" s="120"/>
      <c r="F2" s="120"/>
      <c r="G2" s="120"/>
      <c r="H2" s="120"/>
      <c r="I2" s="120"/>
      <c r="J2" s="120"/>
      <c r="K2" s="120"/>
      <c r="L2" s="120"/>
      <c r="M2" s="120"/>
      <c r="N2" s="120"/>
      <c r="O2" s="120"/>
      <c r="P2" s="120"/>
      <c r="Q2" s="120"/>
      <c r="R2" s="120"/>
      <c r="S2" s="120"/>
      <c r="T2" s="120"/>
      <c r="U2" s="120"/>
      <c r="V2" s="120"/>
    </row>
    <row r="3" spans="1:22" s="74" customFormat="1" ht="12.75" thickBot="1" x14ac:dyDescent="0.25">
      <c r="A3" s="8"/>
      <c r="B3" s="10"/>
      <c r="E3" s="10"/>
    </row>
    <row r="4" spans="1:22" ht="12.75" thickBot="1" x14ac:dyDescent="0.25">
      <c r="A4" s="176" t="s">
        <v>9</v>
      </c>
      <c r="B4" s="609" t="s">
        <v>355</v>
      </c>
      <c r="C4" s="609"/>
      <c r="D4" s="610" t="s">
        <v>429</v>
      </c>
      <c r="E4" s="612"/>
      <c r="F4" s="610" t="s">
        <v>430</v>
      </c>
      <c r="G4" s="611"/>
      <c r="H4" s="610" t="s">
        <v>354</v>
      </c>
      <c r="I4" s="611"/>
    </row>
    <row r="5" spans="1:22" s="63" customFormat="1" ht="24" customHeight="1" x14ac:dyDescent="0.2">
      <c r="A5" s="177" t="s">
        <v>8</v>
      </c>
      <c r="B5" s="178" t="s">
        <v>140</v>
      </c>
      <c r="C5" s="179" t="s">
        <v>21</v>
      </c>
      <c r="D5" s="177" t="s">
        <v>140</v>
      </c>
      <c r="E5" s="180" t="s">
        <v>21</v>
      </c>
      <c r="F5" s="177" t="s">
        <v>140</v>
      </c>
      <c r="G5" s="180" t="s">
        <v>21</v>
      </c>
      <c r="H5" s="177" t="s">
        <v>140</v>
      </c>
      <c r="I5" s="180" t="s">
        <v>21</v>
      </c>
    </row>
    <row r="6" spans="1:22" x14ac:dyDescent="0.2">
      <c r="A6" s="100" t="s">
        <v>533</v>
      </c>
      <c r="B6" s="383"/>
      <c r="C6" s="384"/>
      <c r="D6" s="385"/>
      <c r="E6" s="384">
        <v>230144</v>
      </c>
      <c r="F6" s="385"/>
      <c r="G6" s="385">
        <v>230143</v>
      </c>
      <c r="H6" s="53"/>
      <c r="I6" s="54"/>
    </row>
    <row r="7" spans="1:22" x14ac:dyDescent="0.2">
      <c r="A7" s="100" t="s">
        <v>534</v>
      </c>
      <c r="B7" s="383"/>
      <c r="C7" s="384"/>
      <c r="D7" s="385"/>
      <c r="E7" s="384">
        <v>11621790</v>
      </c>
      <c r="F7" s="385"/>
      <c r="G7" s="385">
        <v>12294195</v>
      </c>
      <c r="H7" s="53"/>
      <c r="I7" s="54"/>
    </row>
    <row r="8" spans="1:22" x14ac:dyDescent="0.2">
      <c r="A8" s="100" t="s">
        <v>535</v>
      </c>
      <c r="B8" s="383"/>
      <c r="C8" s="384"/>
      <c r="D8" s="385"/>
      <c r="E8" s="384">
        <v>1560372</v>
      </c>
      <c r="F8" s="385"/>
      <c r="G8" s="385">
        <v>1615297</v>
      </c>
      <c r="H8" s="53"/>
      <c r="I8" s="54"/>
    </row>
    <row r="9" spans="1:22" s="80" customFormat="1" x14ac:dyDescent="0.2">
      <c r="A9" s="43" t="s">
        <v>536</v>
      </c>
      <c r="B9" s="383"/>
      <c r="C9" s="384"/>
      <c r="D9" s="385"/>
      <c r="E9" s="384">
        <v>486417</v>
      </c>
      <c r="F9" s="385"/>
      <c r="G9" s="385">
        <v>563037</v>
      </c>
      <c r="H9" s="53"/>
      <c r="I9" s="54"/>
    </row>
    <row r="10" spans="1:22" s="80" customFormat="1" x14ac:dyDescent="0.2">
      <c r="A10" s="100" t="s">
        <v>537</v>
      </c>
      <c r="B10" s="383"/>
      <c r="C10" s="384"/>
      <c r="D10" s="385"/>
      <c r="E10" s="384">
        <v>30912440</v>
      </c>
      <c r="F10" s="385"/>
      <c r="G10" s="385">
        <v>29626716</v>
      </c>
      <c r="H10" s="53"/>
      <c r="I10" s="54"/>
    </row>
    <row r="11" spans="1:22" s="80" customFormat="1" x14ac:dyDescent="0.2">
      <c r="A11" s="43" t="s">
        <v>538</v>
      </c>
      <c r="B11" s="383"/>
      <c r="C11" s="384"/>
      <c r="D11" s="385"/>
      <c r="E11" s="384">
        <v>105098913</v>
      </c>
      <c r="F11" s="385"/>
      <c r="G11" s="385">
        <v>92258150</v>
      </c>
      <c r="H11" s="53"/>
      <c r="I11" s="54"/>
    </row>
    <row r="12" spans="1:22" s="80" customFormat="1" x14ac:dyDescent="0.2">
      <c r="A12" s="100" t="s">
        <v>539</v>
      </c>
      <c r="B12" s="383"/>
      <c r="C12" s="384"/>
      <c r="D12" s="385"/>
      <c r="E12" s="384">
        <v>30845563</v>
      </c>
      <c r="F12" s="385"/>
      <c r="G12" s="385">
        <v>27753675</v>
      </c>
      <c r="H12" s="53"/>
      <c r="I12" s="54"/>
    </row>
    <row r="13" spans="1:22" s="80" customFormat="1" x14ac:dyDescent="0.2">
      <c r="A13" s="100" t="s">
        <v>540</v>
      </c>
      <c r="B13" s="383"/>
      <c r="C13" s="384"/>
      <c r="D13" s="385"/>
      <c r="E13" s="384">
        <v>11153882</v>
      </c>
      <c r="F13" s="385"/>
      <c r="G13" s="385">
        <v>6221055</v>
      </c>
      <c r="H13" s="53"/>
      <c r="I13" s="54"/>
    </row>
    <row r="14" spans="1:22" s="80" customFormat="1" x14ac:dyDescent="0.2">
      <c r="A14" s="100" t="s">
        <v>541</v>
      </c>
      <c r="B14" s="383"/>
      <c r="C14" s="384"/>
      <c r="D14" s="385"/>
      <c r="E14" s="384">
        <v>133000</v>
      </c>
      <c r="F14" s="385"/>
      <c r="G14" s="385"/>
      <c r="H14" s="53"/>
      <c r="I14" s="54"/>
    </row>
    <row r="15" spans="1:22" s="80" customFormat="1" x14ac:dyDescent="0.2">
      <c r="A15" s="100" t="s">
        <v>542</v>
      </c>
      <c r="B15" s="383"/>
      <c r="C15" s="384"/>
      <c r="D15" s="385"/>
      <c r="E15" s="384">
        <v>4420401</v>
      </c>
      <c r="F15" s="385"/>
      <c r="G15" s="385">
        <v>4476920</v>
      </c>
      <c r="H15" s="53"/>
      <c r="I15" s="54"/>
    </row>
    <row r="16" spans="1:22" s="80" customFormat="1" x14ac:dyDescent="0.2">
      <c r="A16" s="100" t="s">
        <v>543</v>
      </c>
      <c r="B16" s="383"/>
      <c r="C16" s="384"/>
      <c r="D16" s="385"/>
      <c r="E16" s="384">
        <v>167719</v>
      </c>
      <c r="F16" s="385"/>
      <c r="G16" s="385">
        <v>185640</v>
      </c>
      <c r="H16" s="53"/>
      <c r="I16" s="54"/>
    </row>
    <row r="17" spans="1:9" s="80" customFormat="1" x14ac:dyDescent="0.2">
      <c r="A17" s="100" t="s">
        <v>538</v>
      </c>
      <c r="B17" s="383"/>
      <c r="C17" s="386">
        <v>287434</v>
      </c>
      <c r="D17" s="385"/>
      <c r="E17" s="384">
        <v>45798273</v>
      </c>
      <c r="F17" s="385"/>
      <c r="G17" s="385">
        <v>46963984</v>
      </c>
      <c r="H17" s="53"/>
      <c r="I17" s="54"/>
    </row>
    <row r="18" spans="1:9" s="116" customFormat="1" x14ac:dyDescent="0.2">
      <c r="A18" s="100" t="s">
        <v>539</v>
      </c>
      <c r="B18" s="383"/>
      <c r="C18" s="386">
        <v>82240</v>
      </c>
      <c r="D18" s="385"/>
      <c r="E18" s="384">
        <v>3988872</v>
      </c>
      <c r="F18" s="385"/>
      <c r="G18" s="385">
        <v>3822480</v>
      </c>
      <c r="H18" s="53"/>
      <c r="I18" s="54"/>
    </row>
    <row r="19" spans="1:9" s="116" customFormat="1" x14ac:dyDescent="0.2">
      <c r="A19" s="100" t="s">
        <v>544</v>
      </c>
      <c r="B19" s="383"/>
      <c r="C19" s="384"/>
      <c r="D19" s="385"/>
      <c r="E19" s="384">
        <v>1812192</v>
      </c>
      <c r="F19" s="385"/>
      <c r="G19" s="385">
        <v>1812192</v>
      </c>
      <c r="H19" s="53"/>
      <c r="I19" s="54"/>
    </row>
    <row r="20" spans="1:9" s="116" customFormat="1" x14ac:dyDescent="0.2">
      <c r="A20" s="100" t="s">
        <v>538</v>
      </c>
      <c r="B20" s="383"/>
      <c r="C20" s="384"/>
      <c r="D20" s="385"/>
      <c r="E20" s="384">
        <v>13824176</v>
      </c>
      <c r="F20" s="385"/>
      <c r="G20" s="385">
        <v>15106536</v>
      </c>
      <c r="H20" s="53"/>
      <c r="I20" s="54"/>
    </row>
    <row r="21" spans="1:9" s="116" customFormat="1" x14ac:dyDescent="0.2">
      <c r="A21" s="100" t="s">
        <v>539</v>
      </c>
      <c r="B21" s="383"/>
      <c r="C21" s="384"/>
      <c r="D21" s="385"/>
      <c r="E21" s="384">
        <v>1412070</v>
      </c>
      <c r="F21" s="385"/>
      <c r="G21" s="385">
        <v>1320156</v>
      </c>
      <c r="H21" s="53"/>
      <c r="I21" s="54"/>
    </row>
    <row r="22" spans="1:9" s="116" customFormat="1" x14ac:dyDescent="0.2">
      <c r="A22" s="100" t="s">
        <v>545</v>
      </c>
      <c r="B22" s="383"/>
      <c r="C22" s="386">
        <v>22421</v>
      </c>
      <c r="D22" s="385"/>
      <c r="E22" s="384">
        <v>8753214</v>
      </c>
      <c r="F22" s="385"/>
      <c r="G22" s="385">
        <v>8569940</v>
      </c>
      <c r="H22" s="53"/>
      <c r="I22" s="54"/>
    </row>
    <row r="23" spans="1:9" s="116" customFormat="1" x14ac:dyDescent="0.2">
      <c r="A23" s="100" t="s">
        <v>546</v>
      </c>
      <c r="B23" s="383"/>
      <c r="C23" s="386">
        <v>110952</v>
      </c>
      <c r="D23" s="385"/>
      <c r="E23" s="384">
        <v>8850916</v>
      </c>
      <c r="F23" s="385"/>
      <c r="G23" s="385">
        <v>8648931</v>
      </c>
      <c r="H23" s="53"/>
      <c r="I23" s="54"/>
    </row>
    <row r="24" spans="1:9" s="116" customFormat="1" x14ac:dyDescent="0.2">
      <c r="A24" s="100" t="s">
        <v>547</v>
      </c>
      <c r="B24" s="383"/>
      <c r="C24" s="386">
        <v>4950</v>
      </c>
      <c r="D24" s="385"/>
      <c r="E24" s="384">
        <v>2906646</v>
      </c>
      <c r="F24" s="385"/>
      <c r="G24" s="385">
        <v>2777546</v>
      </c>
      <c r="H24" s="53"/>
      <c r="I24" s="54"/>
    </row>
    <row r="25" spans="1:9" s="116" customFormat="1" x14ac:dyDescent="0.2">
      <c r="A25" s="100" t="s">
        <v>548</v>
      </c>
      <c r="B25" s="383"/>
      <c r="C25" s="384"/>
      <c r="D25" s="385"/>
      <c r="E25" s="384">
        <v>3909602</v>
      </c>
      <c r="F25" s="385"/>
      <c r="G25" s="385"/>
      <c r="H25" s="53"/>
      <c r="I25" s="54"/>
    </row>
    <row r="26" spans="1:9" s="116" customFormat="1" x14ac:dyDescent="0.2">
      <c r="A26" s="100" t="s">
        <v>549</v>
      </c>
      <c r="B26" s="383"/>
      <c r="C26" s="386">
        <v>4200</v>
      </c>
      <c r="D26" s="385"/>
      <c r="E26" s="384">
        <v>4443417</v>
      </c>
      <c r="F26" s="385"/>
      <c r="G26" s="385">
        <v>4613084</v>
      </c>
      <c r="H26" s="53"/>
      <c r="I26" s="54"/>
    </row>
    <row r="27" spans="1:9" s="116" customFormat="1" x14ac:dyDescent="0.2">
      <c r="A27" s="100" t="s">
        <v>550</v>
      </c>
      <c r="B27" s="383"/>
      <c r="C27" s="384">
        <v>2800</v>
      </c>
      <c r="D27" s="385"/>
      <c r="E27" s="384">
        <v>2506002</v>
      </c>
      <c r="F27" s="385"/>
      <c r="G27" s="385">
        <v>2675328</v>
      </c>
      <c r="H27" s="53"/>
      <c r="I27" s="54"/>
    </row>
    <row r="28" spans="1:9" s="116" customFormat="1" x14ac:dyDescent="0.2">
      <c r="A28" s="100" t="s">
        <v>551</v>
      </c>
      <c r="B28" s="383"/>
      <c r="C28" s="384"/>
      <c r="D28" s="385"/>
      <c r="E28" s="384">
        <v>746547</v>
      </c>
      <c r="F28" s="385"/>
      <c r="G28" s="385">
        <v>6026</v>
      </c>
      <c r="H28" s="53"/>
      <c r="I28" s="54"/>
    </row>
    <row r="29" spans="1:9" s="116" customFormat="1" x14ac:dyDescent="0.2">
      <c r="A29" s="100" t="s">
        <v>552</v>
      </c>
      <c r="B29" s="383"/>
      <c r="C29" s="384"/>
      <c r="D29" s="385"/>
      <c r="E29" s="384">
        <v>547569</v>
      </c>
      <c r="F29" s="385"/>
      <c r="G29" s="385">
        <v>84590</v>
      </c>
      <c r="H29" s="53"/>
      <c r="I29" s="54"/>
    </row>
    <row r="30" spans="1:9" s="116" customFormat="1" x14ac:dyDescent="0.2">
      <c r="A30" s="100" t="s">
        <v>553</v>
      </c>
      <c r="B30" s="383"/>
      <c r="C30" s="384"/>
      <c r="D30" s="385"/>
      <c r="E30" s="384">
        <v>4639372</v>
      </c>
      <c r="F30" s="385"/>
      <c r="G30" s="385">
        <v>2342471</v>
      </c>
      <c r="H30" s="53"/>
      <c r="I30" s="54"/>
    </row>
    <row r="31" spans="1:9" s="116" customFormat="1" x14ac:dyDescent="0.2">
      <c r="A31" s="100" t="s">
        <v>554</v>
      </c>
      <c r="B31" s="383"/>
      <c r="C31" s="384"/>
      <c r="D31" s="385"/>
      <c r="E31" s="384">
        <v>10016642</v>
      </c>
      <c r="F31" s="385"/>
      <c r="G31" s="385">
        <v>6150789</v>
      </c>
      <c r="H31" s="53"/>
      <c r="I31" s="54"/>
    </row>
    <row r="32" spans="1:9" s="116" customFormat="1" x14ac:dyDescent="0.2">
      <c r="A32" s="100" t="s">
        <v>555</v>
      </c>
      <c r="B32" s="383"/>
      <c r="C32" s="384"/>
      <c r="D32" s="385"/>
      <c r="E32" s="384">
        <v>58500</v>
      </c>
      <c r="F32" s="385"/>
      <c r="G32" s="385">
        <v>601003</v>
      </c>
      <c r="H32" s="53"/>
      <c r="I32" s="54"/>
    </row>
    <row r="33" spans="1:9" s="116" customFormat="1" x14ac:dyDescent="0.2">
      <c r="A33" s="100" t="s">
        <v>556</v>
      </c>
      <c r="B33" s="383"/>
      <c r="C33" s="384">
        <v>463320</v>
      </c>
      <c r="D33" s="385"/>
      <c r="E33" s="384">
        <v>463320</v>
      </c>
      <c r="F33" s="385"/>
      <c r="G33" s="384">
        <v>463320</v>
      </c>
      <c r="H33" s="53"/>
      <c r="I33" s="54"/>
    </row>
    <row r="34" spans="1:9" s="116" customFormat="1" x14ac:dyDescent="0.2">
      <c r="A34" s="100" t="s">
        <v>557</v>
      </c>
      <c r="B34" s="383"/>
      <c r="C34" s="384"/>
      <c r="D34" s="385"/>
      <c r="E34" s="384">
        <v>227244</v>
      </c>
      <c r="F34" s="385"/>
      <c r="G34" s="385">
        <v>320693</v>
      </c>
      <c r="H34" s="53"/>
      <c r="I34" s="54"/>
    </row>
    <row r="35" spans="1:9" s="116" customFormat="1" x14ac:dyDescent="0.2">
      <c r="A35" s="100" t="s">
        <v>558</v>
      </c>
      <c r="B35" s="383"/>
      <c r="C35" s="384"/>
      <c r="D35" s="385"/>
      <c r="E35" s="384">
        <v>735638</v>
      </c>
      <c r="F35" s="385"/>
      <c r="G35" s="385">
        <v>610053</v>
      </c>
      <c r="H35" s="53"/>
      <c r="I35" s="54"/>
    </row>
    <row r="36" spans="1:9" s="116" customFormat="1" x14ac:dyDescent="0.2">
      <c r="A36" s="100" t="s">
        <v>559</v>
      </c>
      <c r="B36" s="383"/>
      <c r="C36" s="384">
        <v>22951</v>
      </c>
      <c r="D36" s="385"/>
      <c r="E36" s="384">
        <v>15353855</v>
      </c>
      <c r="F36" s="385"/>
      <c r="G36" s="385">
        <v>14226571</v>
      </c>
      <c r="H36" s="53"/>
      <c r="I36" s="54"/>
    </row>
    <row r="37" spans="1:9" s="116" customFormat="1" x14ac:dyDescent="0.2">
      <c r="A37" s="100" t="s">
        <v>560</v>
      </c>
      <c r="B37" s="383"/>
      <c r="C37" s="384">
        <v>2232</v>
      </c>
      <c r="D37" s="385"/>
      <c r="E37" s="384">
        <v>397111</v>
      </c>
      <c r="F37" s="385"/>
      <c r="G37" s="387">
        <v>431328</v>
      </c>
      <c r="H37" s="53"/>
      <c r="I37" s="54"/>
    </row>
    <row r="38" spans="1:9" s="116" customFormat="1" ht="12.75" thickBot="1" x14ac:dyDescent="0.25">
      <c r="A38" s="100"/>
      <c r="B38" s="383"/>
      <c r="C38" s="388"/>
      <c r="D38" s="389"/>
      <c r="E38" s="389"/>
      <c r="F38" s="389"/>
      <c r="G38" s="387"/>
      <c r="H38" s="53"/>
      <c r="I38" s="54"/>
    </row>
    <row r="39" spans="1:9" ht="12.75" thickBot="1" x14ac:dyDescent="0.25">
      <c r="A39" s="36" t="s">
        <v>50</v>
      </c>
      <c r="B39" s="39"/>
      <c r="C39" s="390">
        <f t="shared" ref="C39" si="0">SUM(C6:C38)</f>
        <v>1003500</v>
      </c>
      <c r="D39" s="390"/>
      <c r="E39" s="390">
        <f>SUM(E6:E38)</f>
        <v>328021819</v>
      </c>
      <c r="F39" s="390"/>
      <c r="G39" s="390">
        <f t="shared" ref="G39" si="1">SUM(G6:G38)</f>
        <v>296771849</v>
      </c>
      <c r="H39" s="37"/>
      <c r="I39" s="40"/>
    </row>
    <row r="40" spans="1:9" x14ac:dyDescent="0.2">
      <c r="A40" s="1" t="s">
        <v>356</v>
      </c>
      <c r="B40" s="2"/>
      <c r="C40" s="2"/>
      <c r="D40" s="2"/>
      <c r="E40" s="2"/>
      <c r="F40" s="2"/>
      <c r="G40" s="2"/>
      <c r="H40" s="2"/>
      <c r="I40" s="2"/>
    </row>
    <row r="41" spans="1:9" x14ac:dyDescent="0.2">
      <c r="A41" s="1" t="s">
        <v>88</v>
      </c>
      <c r="B41" s="2"/>
      <c r="C41" s="2"/>
      <c r="D41" s="2"/>
      <c r="E41" s="2"/>
      <c r="F41" s="2"/>
      <c r="G41" s="2"/>
      <c r="H41" s="2"/>
      <c r="I41" s="2"/>
    </row>
    <row r="42" spans="1:9" x14ac:dyDescent="0.2">
      <c r="A42" s="1"/>
      <c r="B42" s="2"/>
      <c r="C42" s="2"/>
      <c r="D42" s="2"/>
      <c r="E42" s="2"/>
      <c r="F42" s="2"/>
      <c r="G42" s="2"/>
      <c r="H42" s="2"/>
      <c r="I42" s="2"/>
    </row>
  </sheetData>
  <sortState xmlns:xlrd2="http://schemas.microsoft.com/office/spreadsheetml/2017/richdata2" ref="A9:A24">
    <sortCondition ref="A9:A24"/>
  </sortState>
  <mergeCells count="4">
    <mergeCell ref="B4:C4"/>
    <mergeCell ref="F4:G4"/>
    <mergeCell ref="H4:I4"/>
    <mergeCell ref="D4:E4"/>
  </mergeCells>
  <phoneticPr fontId="0" type="noConversion"/>
  <printOptions horizontalCentered="1"/>
  <pageMargins left="0.25" right="0.25" top="0.75" bottom="0.75" header="0.3" footer="0.3"/>
  <pageSetup paperSize="9" scale="79" orientation="landscape"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23">
    <tabColor rgb="FFFF0000"/>
    <pageSetUpPr fitToPage="1"/>
  </sheetPr>
  <dimension ref="A1:AI70"/>
  <sheetViews>
    <sheetView view="pageLayout" zoomScale="70" zoomScaleNormal="100" zoomScaleSheetLayoutView="80" zoomScalePageLayoutView="70" workbookViewId="0">
      <selection activeCell="I40" sqref="I40:K40"/>
    </sheetView>
  </sheetViews>
  <sheetFormatPr baseColWidth="10" defaultColWidth="11.42578125" defaultRowHeight="12" x14ac:dyDescent="0.2"/>
  <cols>
    <col min="1" max="1" width="34" style="3" customWidth="1"/>
    <col min="2" max="2" width="8.7109375" style="3" customWidth="1"/>
    <col min="3" max="3" width="8.7109375" style="74" customWidth="1"/>
    <col min="4" max="5" width="8.7109375" style="3" customWidth="1"/>
    <col min="6" max="9" width="8.7109375" style="80" customWidth="1"/>
    <col min="10" max="11" width="8.7109375" style="3" customWidth="1"/>
    <col min="12" max="12" width="8.7109375" style="74" customWidth="1"/>
    <col min="13" max="14" width="8.7109375" style="3" customWidth="1"/>
    <col min="15" max="15" width="11" style="3" customWidth="1"/>
    <col min="16" max="16" width="12.85546875" style="74" customWidth="1"/>
    <col min="17" max="20" width="8.7109375" style="3" customWidth="1"/>
    <col min="21" max="24" width="8.7109375" style="80" customWidth="1"/>
    <col min="25" max="26" width="8.7109375" style="3" customWidth="1"/>
    <col min="27" max="27" width="8.7109375" style="74" customWidth="1"/>
    <col min="28" max="30" width="8.7109375" style="3" customWidth="1"/>
    <col min="31" max="31" width="8.7109375" style="74" customWidth="1"/>
    <col min="32" max="32" width="8.7109375" style="116" customWidth="1"/>
    <col min="33" max="33" width="11.42578125" style="116" customWidth="1"/>
    <col min="34" max="35" width="8.7109375" style="74" customWidth="1"/>
    <col min="36" max="16384" width="11.42578125" style="3"/>
  </cols>
  <sheetData>
    <row r="1" spans="1:35" s="105" customFormat="1" x14ac:dyDescent="0.2">
      <c r="A1" s="102" t="s">
        <v>447</v>
      </c>
    </row>
    <row r="2" spans="1:35" s="105" customFormat="1" x14ac:dyDescent="0.2">
      <c r="A2" s="103" t="s">
        <v>349</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row>
    <row r="3" spans="1:35" s="102" customFormat="1" ht="12.75" thickBot="1" x14ac:dyDescent="0.25">
      <c r="A3" s="102" t="s">
        <v>357</v>
      </c>
      <c r="T3" s="104"/>
    </row>
    <row r="4" spans="1:35" ht="30.75" customHeight="1" thickBot="1" x14ac:dyDescent="0.25">
      <c r="A4" s="604" t="s">
        <v>54</v>
      </c>
      <c r="B4" s="617" t="s">
        <v>358</v>
      </c>
      <c r="C4" s="617"/>
      <c r="D4" s="617"/>
      <c r="E4" s="617"/>
      <c r="F4" s="617"/>
      <c r="G4" s="617"/>
      <c r="H4" s="617"/>
      <c r="I4" s="617"/>
      <c r="J4" s="617"/>
      <c r="K4" s="617"/>
      <c r="L4" s="617"/>
      <c r="M4" s="617"/>
      <c r="N4" s="617"/>
      <c r="O4" s="617"/>
      <c r="P4" s="617"/>
      <c r="Q4" s="618" t="s">
        <v>448</v>
      </c>
      <c r="R4" s="617"/>
      <c r="S4" s="617"/>
      <c r="T4" s="617"/>
      <c r="U4" s="617"/>
      <c r="V4" s="617"/>
      <c r="W4" s="617"/>
      <c r="X4" s="617"/>
      <c r="Y4" s="617"/>
      <c r="Z4" s="617"/>
      <c r="AA4" s="617"/>
      <c r="AB4" s="617"/>
      <c r="AC4" s="617"/>
      <c r="AD4" s="617"/>
      <c r="AE4" s="619"/>
      <c r="AF4" s="613" t="s">
        <v>450</v>
      </c>
      <c r="AG4" s="614"/>
      <c r="AH4" s="613" t="s">
        <v>449</v>
      </c>
      <c r="AI4" s="614"/>
    </row>
    <row r="5" spans="1:35" ht="172.5" customHeight="1" x14ac:dyDescent="0.2">
      <c r="A5" s="615"/>
      <c r="B5" s="181" t="s">
        <v>10</v>
      </c>
      <c r="C5" s="182" t="s">
        <v>141</v>
      </c>
      <c r="D5" s="183" t="s">
        <v>272</v>
      </c>
      <c r="E5" s="183" t="s">
        <v>143</v>
      </c>
      <c r="F5" s="183" t="s">
        <v>167</v>
      </c>
      <c r="G5" s="183" t="s">
        <v>168</v>
      </c>
      <c r="H5" s="183" t="s">
        <v>169</v>
      </c>
      <c r="I5" s="183" t="s">
        <v>170</v>
      </c>
      <c r="J5" s="183" t="s">
        <v>144</v>
      </c>
      <c r="K5" s="183" t="s">
        <v>145</v>
      </c>
      <c r="L5" s="183" t="s">
        <v>146</v>
      </c>
      <c r="M5" s="183" t="s">
        <v>166</v>
      </c>
      <c r="N5" s="184" t="s">
        <v>114</v>
      </c>
      <c r="O5" s="185" t="s">
        <v>151</v>
      </c>
      <c r="P5" s="186" t="s">
        <v>150</v>
      </c>
      <c r="Q5" s="181" t="s">
        <v>10</v>
      </c>
      <c r="R5" s="182" t="s">
        <v>141</v>
      </c>
      <c r="S5" s="183" t="s">
        <v>142</v>
      </c>
      <c r="T5" s="183" t="s">
        <v>143</v>
      </c>
      <c r="U5" s="183" t="s">
        <v>167</v>
      </c>
      <c r="V5" s="183" t="s">
        <v>168</v>
      </c>
      <c r="W5" s="183" t="s">
        <v>169</v>
      </c>
      <c r="X5" s="183" t="s">
        <v>170</v>
      </c>
      <c r="Y5" s="183" t="s">
        <v>144</v>
      </c>
      <c r="Z5" s="183" t="s">
        <v>145</v>
      </c>
      <c r="AA5" s="183" t="s">
        <v>146</v>
      </c>
      <c r="AB5" s="183" t="s">
        <v>166</v>
      </c>
      <c r="AC5" s="184" t="s">
        <v>114</v>
      </c>
      <c r="AD5" s="185" t="s">
        <v>151</v>
      </c>
      <c r="AE5" s="186" t="s">
        <v>359</v>
      </c>
      <c r="AF5" s="187" t="s">
        <v>155</v>
      </c>
      <c r="AG5" s="187" t="s">
        <v>154</v>
      </c>
      <c r="AH5" s="187" t="s">
        <v>10</v>
      </c>
      <c r="AI5" s="186" t="s">
        <v>360</v>
      </c>
    </row>
    <row r="6" spans="1:35" ht="15.75" customHeight="1" thickBot="1" x14ac:dyDescent="0.25">
      <c r="A6" s="616"/>
      <c r="B6" s="188" t="s">
        <v>55</v>
      </c>
      <c r="C6" s="189" t="s">
        <v>56</v>
      </c>
      <c r="D6" s="190" t="s">
        <v>57</v>
      </c>
      <c r="E6" s="190" t="s">
        <v>58</v>
      </c>
      <c r="F6" s="191" t="s">
        <v>59</v>
      </c>
      <c r="G6" s="191" t="s">
        <v>60</v>
      </c>
      <c r="H6" s="191" t="s">
        <v>75</v>
      </c>
      <c r="I6" s="191" t="s">
        <v>113</v>
      </c>
      <c r="J6" s="191" t="s">
        <v>149</v>
      </c>
      <c r="K6" s="191" t="s">
        <v>153</v>
      </c>
      <c r="L6" s="191" t="s">
        <v>175</v>
      </c>
      <c r="M6" s="191" t="s">
        <v>176</v>
      </c>
      <c r="N6" s="192" t="s">
        <v>178</v>
      </c>
      <c r="O6" s="193" t="s">
        <v>179</v>
      </c>
      <c r="P6" s="194" t="s">
        <v>180</v>
      </c>
      <c r="Q6" s="188" t="s">
        <v>55</v>
      </c>
      <c r="R6" s="189" t="s">
        <v>56</v>
      </c>
      <c r="S6" s="190" t="s">
        <v>57</v>
      </c>
      <c r="T6" s="190" t="s">
        <v>58</v>
      </c>
      <c r="U6" s="191" t="s">
        <v>59</v>
      </c>
      <c r="V6" s="191" t="s">
        <v>60</v>
      </c>
      <c r="W6" s="191" t="s">
        <v>75</v>
      </c>
      <c r="X6" s="191" t="s">
        <v>113</v>
      </c>
      <c r="Y6" s="191" t="s">
        <v>149</v>
      </c>
      <c r="Z6" s="191" t="s">
        <v>153</v>
      </c>
      <c r="AA6" s="191" t="s">
        <v>175</v>
      </c>
      <c r="AB6" s="191" t="s">
        <v>176</v>
      </c>
      <c r="AC6" s="192" t="s">
        <v>178</v>
      </c>
      <c r="AD6" s="193" t="s">
        <v>179</v>
      </c>
      <c r="AE6" s="194" t="s">
        <v>180</v>
      </c>
      <c r="AF6" s="195"/>
      <c r="AG6" s="188"/>
      <c r="AH6" s="195"/>
      <c r="AI6" s="188"/>
    </row>
    <row r="7" spans="1:35" ht="12.75" x14ac:dyDescent="0.2">
      <c r="A7" s="453" t="s">
        <v>11</v>
      </c>
      <c r="B7" s="454">
        <v>8</v>
      </c>
      <c r="C7" s="455">
        <v>888.13</v>
      </c>
      <c r="D7" s="456">
        <v>3850</v>
      </c>
      <c r="E7" s="11"/>
      <c r="F7" s="11"/>
      <c r="G7" s="11"/>
      <c r="H7" s="11"/>
      <c r="I7" s="11"/>
      <c r="J7" s="11"/>
      <c r="K7" s="11"/>
      <c r="L7" s="11">
        <v>1000</v>
      </c>
      <c r="M7" s="11"/>
      <c r="N7" s="8"/>
      <c r="O7" s="457">
        <f>(C7*12)+(D7*12)+L7</f>
        <v>57857.56</v>
      </c>
      <c r="P7" s="458">
        <f>O7*B7</f>
        <v>462860.48</v>
      </c>
      <c r="Q7" s="454">
        <v>9</v>
      </c>
      <c r="R7" s="459">
        <v>888.13</v>
      </c>
      <c r="S7" s="456">
        <v>3850</v>
      </c>
      <c r="T7" s="11"/>
      <c r="U7" s="11"/>
      <c r="V7" s="11"/>
      <c r="W7" s="11"/>
      <c r="X7" s="11"/>
      <c r="Y7" s="11"/>
      <c r="Z7" s="11"/>
      <c r="AA7" s="11">
        <v>1000</v>
      </c>
      <c r="AB7" s="11"/>
      <c r="AC7" s="8"/>
      <c r="AD7" s="48">
        <f>(R7*12)+(S7*12)+AA7</f>
        <v>57857.56</v>
      </c>
      <c r="AE7" s="454">
        <f>AD7*Q7</f>
        <v>520718.04</v>
      </c>
      <c r="AF7" s="470">
        <f>AD7-O7</f>
        <v>0</v>
      </c>
      <c r="AG7" s="471">
        <f>AE7-P7</f>
        <v>57857.56</v>
      </c>
      <c r="AH7" s="454">
        <v>10</v>
      </c>
      <c r="AI7" s="13">
        <f>AD7*AH7</f>
        <v>578575.6</v>
      </c>
    </row>
    <row r="8" spans="1:35" ht="12.75" x14ac:dyDescent="0.2">
      <c r="A8" s="460" t="s">
        <v>585</v>
      </c>
      <c r="B8" s="461">
        <v>12</v>
      </c>
      <c r="C8" s="462">
        <v>874.46</v>
      </c>
      <c r="D8" s="463">
        <v>3930</v>
      </c>
      <c r="E8" s="11"/>
      <c r="F8" s="11"/>
      <c r="G8" s="11"/>
      <c r="H8" s="11"/>
      <c r="I8" s="11"/>
      <c r="J8" s="11"/>
      <c r="K8" s="11"/>
      <c r="L8" s="11">
        <v>1000</v>
      </c>
      <c r="M8" s="11"/>
      <c r="N8" s="8"/>
      <c r="O8" s="457">
        <f t="shared" ref="O8:O26" si="0">(C8*12)+(D8*12)+L8</f>
        <v>58653.520000000004</v>
      </c>
      <c r="P8" s="464">
        <f t="shared" ref="P8:P26" si="1">O8*B8</f>
        <v>703842.24</v>
      </c>
      <c r="Q8" s="461">
        <v>12</v>
      </c>
      <c r="R8" s="465">
        <v>874.46</v>
      </c>
      <c r="S8" s="463">
        <v>3930</v>
      </c>
      <c r="T8" s="11"/>
      <c r="U8" s="11"/>
      <c r="V8" s="11"/>
      <c r="W8" s="11"/>
      <c r="X8" s="11"/>
      <c r="Y8" s="11"/>
      <c r="Z8" s="11"/>
      <c r="AA8" s="11">
        <v>1000</v>
      </c>
      <c r="AB8" s="11"/>
      <c r="AC8" s="8"/>
      <c r="AD8" s="48">
        <f t="shared" ref="AD8:AD26" si="2">(R8*12)+(S8*12)+AA8</f>
        <v>58653.520000000004</v>
      </c>
      <c r="AE8" s="461">
        <f t="shared" ref="AE8:AE26" si="3">AD8*Q8</f>
        <v>703842.24</v>
      </c>
      <c r="AF8" s="470">
        <f t="shared" ref="AF8:AG26" si="4">AD8-O8</f>
        <v>0</v>
      </c>
      <c r="AG8" s="471">
        <f t="shared" si="4"/>
        <v>0</v>
      </c>
      <c r="AH8" s="461">
        <v>12</v>
      </c>
      <c r="AI8" s="13">
        <f t="shared" ref="AI8:AI26" si="5">AD8*AH8</f>
        <v>703842.24</v>
      </c>
    </row>
    <row r="9" spans="1:35" ht="12.75" x14ac:dyDescent="0.2">
      <c r="A9" s="460" t="s">
        <v>586</v>
      </c>
      <c r="B9" s="461">
        <v>27</v>
      </c>
      <c r="C9" s="462">
        <v>1009.02</v>
      </c>
      <c r="D9" s="463">
        <v>4090</v>
      </c>
      <c r="E9" s="11"/>
      <c r="F9" s="11"/>
      <c r="G9" s="11"/>
      <c r="H9" s="11"/>
      <c r="I9" s="11"/>
      <c r="J9" s="11"/>
      <c r="K9" s="11"/>
      <c r="L9" s="11">
        <v>1000</v>
      </c>
      <c r="M9" s="11"/>
      <c r="N9" s="8"/>
      <c r="O9" s="457">
        <f t="shared" si="0"/>
        <v>62188.24</v>
      </c>
      <c r="P9" s="464">
        <f t="shared" si="1"/>
        <v>1679082.48</v>
      </c>
      <c r="Q9" s="461">
        <v>27</v>
      </c>
      <c r="R9" s="465">
        <v>1009.02</v>
      </c>
      <c r="S9" s="463">
        <v>4090</v>
      </c>
      <c r="T9" s="11"/>
      <c r="U9" s="11"/>
      <c r="V9" s="11"/>
      <c r="W9" s="11"/>
      <c r="X9" s="11"/>
      <c r="Y9" s="11"/>
      <c r="Z9" s="11"/>
      <c r="AA9" s="11">
        <v>1000</v>
      </c>
      <c r="AB9" s="11"/>
      <c r="AC9" s="8"/>
      <c r="AD9" s="48">
        <f t="shared" si="2"/>
        <v>62188.24</v>
      </c>
      <c r="AE9" s="461">
        <f t="shared" si="3"/>
        <v>1679082.48</v>
      </c>
      <c r="AF9" s="470">
        <f t="shared" si="4"/>
        <v>0</v>
      </c>
      <c r="AG9" s="471">
        <f t="shared" si="4"/>
        <v>0</v>
      </c>
      <c r="AH9" s="461">
        <v>27</v>
      </c>
      <c r="AI9" s="13">
        <f t="shared" si="5"/>
        <v>1679082.48</v>
      </c>
    </row>
    <row r="10" spans="1:35" ht="12.75" x14ac:dyDescent="0.2">
      <c r="A10" s="460" t="s">
        <v>587</v>
      </c>
      <c r="B10" s="461">
        <v>1</v>
      </c>
      <c r="C10" s="462">
        <v>964.02</v>
      </c>
      <c r="D10" s="463">
        <v>4170</v>
      </c>
      <c r="E10" s="11"/>
      <c r="F10" s="11"/>
      <c r="G10" s="11"/>
      <c r="H10" s="11"/>
      <c r="I10" s="11"/>
      <c r="J10" s="11"/>
      <c r="K10" s="11"/>
      <c r="L10" s="11">
        <v>1000</v>
      </c>
      <c r="M10" s="11"/>
      <c r="N10" s="8"/>
      <c r="O10" s="457">
        <f t="shared" si="0"/>
        <v>62608.24</v>
      </c>
      <c r="P10" s="464">
        <f t="shared" si="1"/>
        <v>62608.24</v>
      </c>
      <c r="Q10" s="461">
        <v>1</v>
      </c>
      <c r="R10" s="465">
        <v>964.02</v>
      </c>
      <c r="S10" s="463">
        <v>4170</v>
      </c>
      <c r="T10" s="11"/>
      <c r="U10" s="11"/>
      <c r="V10" s="11"/>
      <c r="W10" s="11"/>
      <c r="X10" s="11"/>
      <c r="Y10" s="11"/>
      <c r="Z10" s="11"/>
      <c r="AA10" s="11">
        <v>1000</v>
      </c>
      <c r="AB10" s="11"/>
      <c r="AC10" s="8"/>
      <c r="AD10" s="48">
        <f t="shared" si="2"/>
        <v>62608.24</v>
      </c>
      <c r="AE10" s="461">
        <f t="shared" si="3"/>
        <v>62608.24</v>
      </c>
      <c r="AF10" s="470">
        <f t="shared" si="4"/>
        <v>0</v>
      </c>
      <c r="AG10" s="471">
        <f t="shared" si="4"/>
        <v>0</v>
      </c>
      <c r="AH10" s="461">
        <v>1</v>
      </c>
      <c r="AI10" s="13">
        <f t="shared" si="5"/>
        <v>62608.24</v>
      </c>
    </row>
    <row r="11" spans="1:35" ht="12.75" x14ac:dyDescent="0.2">
      <c r="A11" s="460" t="s">
        <v>588</v>
      </c>
      <c r="B11" s="461">
        <v>6</v>
      </c>
      <c r="C11" s="462">
        <v>979.62</v>
      </c>
      <c r="D11" s="466">
        <v>5250</v>
      </c>
      <c r="E11" s="11"/>
      <c r="F11" s="11"/>
      <c r="G11" s="11"/>
      <c r="H11" s="11"/>
      <c r="I11" s="11"/>
      <c r="J11" s="11"/>
      <c r="K11" s="11"/>
      <c r="L11" s="11">
        <v>1000</v>
      </c>
      <c r="M11" s="11"/>
      <c r="N11" s="8"/>
      <c r="O11" s="457">
        <f t="shared" si="0"/>
        <v>75755.44</v>
      </c>
      <c r="P11" s="464">
        <f t="shared" si="1"/>
        <v>454532.64</v>
      </c>
      <c r="Q11" s="461">
        <v>6</v>
      </c>
      <c r="R11" s="465">
        <v>979.62</v>
      </c>
      <c r="S11" s="466">
        <v>5250</v>
      </c>
      <c r="T11" s="11"/>
      <c r="U11" s="11"/>
      <c r="V11" s="11"/>
      <c r="W11" s="11"/>
      <c r="X11" s="11"/>
      <c r="Y11" s="11"/>
      <c r="Z11" s="11"/>
      <c r="AA11" s="11">
        <v>1000</v>
      </c>
      <c r="AB11" s="11"/>
      <c r="AC11" s="8"/>
      <c r="AD11" s="48">
        <f t="shared" si="2"/>
        <v>75755.44</v>
      </c>
      <c r="AE11" s="461">
        <f t="shared" si="3"/>
        <v>454532.64</v>
      </c>
      <c r="AF11" s="470">
        <f t="shared" si="4"/>
        <v>0</v>
      </c>
      <c r="AG11" s="471">
        <f t="shared" si="4"/>
        <v>0</v>
      </c>
      <c r="AH11" s="461">
        <v>6</v>
      </c>
      <c r="AI11" s="13">
        <f t="shared" si="5"/>
        <v>454532.64</v>
      </c>
    </row>
    <row r="12" spans="1:35" ht="12.75" x14ac:dyDescent="0.2">
      <c r="A12" s="460" t="s">
        <v>589</v>
      </c>
      <c r="B12" s="467">
        <v>1</v>
      </c>
      <c r="C12" s="462">
        <v>4878.6000000000004</v>
      </c>
      <c r="D12" s="23"/>
      <c r="E12" s="11"/>
      <c r="F12" s="11"/>
      <c r="G12" s="11"/>
      <c r="H12" s="11"/>
      <c r="I12" s="11"/>
      <c r="J12" s="11"/>
      <c r="K12" s="11"/>
      <c r="L12" s="11">
        <v>1000</v>
      </c>
      <c r="M12" s="11"/>
      <c r="N12" s="8"/>
      <c r="O12" s="457">
        <f t="shared" si="0"/>
        <v>59543.200000000004</v>
      </c>
      <c r="P12" s="464">
        <f t="shared" si="1"/>
        <v>59543.200000000004</v>
      </c>
      <c r="Q12" s="467">
        <v>1</v>
      </c>
      <c r="R12" s="465">
        <v>4878.6000000000004</v>
      </c>
      <c r="S12" s="23"/>
      <c r="T12" s="11"/>
      <c r="U12" s="11"/>
      <c r="V12" s="11"/>
      <c r="W12" s="11"/>
      <c r="X12" s="11"/>
      <c r="Y12" s="11"/>
      <c r="Z12" s="11"/>
      <c r="AA12" s="11">
        <v>1000</v>
      </c>
      <c r="AB12" s="11"/>
      <c r="AC12" s="8"/>
      <c r="AD12" s="48">
        <f t="shared" si="2"/>
        <v>59543.200000000004</v>
      </c>
      <c r="AE12" s="461">
        <f t="shared" si="3"/>
        <v>59543.200000000004</v>
      </c>
      <c r="AF12" s="470">
        <f t="shared" si="4"/>
        <v>0</v>
      </c>
      <c r="AG12" s="471">
        <f t="shared" si="4"/>
        <v>0</v>
      </c>
      <c r="AH12" s="467">
        <v>1</v>
      </c>
      <c r="AI12" s="13">
        <f t="shared" si="5"/>
        <v>59543.200000000004</v>
      </c>
    </row>
    <row r="13" spans="1:35" ht="12.75" x14ac:dyDescent="0.2">
      <c r="A13" s="460" t="s">
        <v>590</v>
      </c>
      <c r="B13" s="467">
        <v>1</v>
      </c>
      <c r="C13" s="462">
        <v>14300</v>
      </c>
      <c r="D13" s="23"/>
      <c r="E13" s="11"/>
      <c r="F13" s="11"/>
      <c r="G13" s="11"/>
      <c r="H13" s="11"/>
      <c r="I13" s="11"/>
      <c r="J13" s="11"/>
      <c r="K13" s="11"/>
      <c r="L13" s="11">
        <v>1000</v>
      </c>
      <c r="M13" s="11"/>
      <c r="N13" s="8"/>
      <c r="O13" s="457">
        <f t="shared" si="0"/>
        <v>172600</v>
      </c>
      <c r="P13" s="464">
        <f t="shared" si="1"/>
        <v>172600</v>
      </c>
      <c r="Q13" s="467">
        <v>1</v>
      </c>
      <c r="R13" s="465">
        <v>14300</v>
      </c>
      <c r="S13" s="23"/>
      <c r="T13" s="11"/>
      <c r="U13" s="11"/>
      <c r="V13" s="11"/>
      <c r="W13" s="11"/>
      <c r="X13" s="11"/>
      <c r="Y13" s="11"/>
      <c r="Z13" s="11"/>
      <c r="AA13" s="11">
        <v>1000</v>
      </c>
      <c r="AB13" s="11"/>
      <c r="AC13" s="8"/>
      <c r="AD13" s="48">
        <f t="shared" si="2"/>
        <v>172600</v>
      </c>
      <c r="AE13" s="461">
        <f t="shared" si="3"/>
        <v>172600</v>
      </c>
      <c r="AF13" s="470">
        <f t="shared" si="4"/>
        <v>0</v>
      </c>
      <c r="AG13" s="471">
        <f t="shared" si="4"/>
        <v>0</v>
      </c>
      <c r="AH13" s="467">
        <v>1</v>
      </c>
      <c r="AI13" s="13">
        <f t="shared" si="5"/>
        <v>172600</v>
      </c>
    </row>
    <row r="14" spans="1:35" ht="12.75" x14ac:dyDescent="0.2">
      <c r="A14" s="460" t="s">
        <v>12</v>
      </c>
      <c r="B14" s="461">
        <v>6</v>
      </c>
      <c r="C14" s="462">
        <v>860.83</v>
      </c>
      <c r="D14" s="463">
        <v>3850</v>
      </c>
      <c r="E14" s="11"/>
      <c r="F14" s="11"/>
      <c r="G14" s="11"/>
      <c r="H14" s="11"/>
      <c r="I14" s="11"/>
      <c r="J14" s="11"/>
      <c r="K14" s="11"/>
      <c r="L14" s="11">
        <v>1000</v>
      </c>
      <c r="M14" s="11"/>
      <c r="N14" s="8"/>
      <c r="O14" s="457">
        <f t="shared" si="0"/>
        <v>57529.96</v>
      </c>
      <c r="P14" s="464">
        <f t="shared" si="1"/>
        <v>345179.76</v>
      </c>
      <c r="Q14" s="461">
        <v>6</v>
      </c>
      <c r="R14" s="465">
        <v>860.83</v>
      </c>
      <c r="S14" s="463">
        <v>3850</v>
      </c>
      <c r="T14" s="11"/>
      <c r="U14" s="11"/>
      <c r="V14" s="11"/>
      <c r="W14" s="11"/>
      <c r="X14" s="11"/>
      <c r="Y14" s="11"/>
      <c r="Z14" s="11"/>
      <c r="AA14" s="11">
        <v>1000</v>
      </c>
      <c r="AB14" s="11"/>
      <c r="AC14" s="8"/>
      <c r="AD14" s="48">
        <f t="shared" si="2"/>
        <v>57529.96</v>
      </c>
      <c r="AE14" s="461">
        <f t="shared" si="3"/>
        <v>345179.76</v>
      </c>
      <c r="AF14" s="470">
        <f t="shared" si="4"/>
        <v>0</v>
      </c>
      <c r="AG14" s="471">
        <f t="shared" si="4"/>
        <v>0</v>
      </c>
      <c r="AH14" s="461">
        <v>6</v>
      </c>
      <c r="AI14" s="13">
        <f t="shared" si="5"/>
        <v>345179.76</v>
      </c>
    </row>
    <row r="15" spans="1:35" ht="12.75" x14ac:dyDescent="0.2">
      <c r="A15" s="460" t="s">
        <v>591</v>
      </c>
      <c r="B15" s="461">
        <v>2</v>
      </c>
      <c r="C15" s="462">
        <v>680.54</v>
      </c>
      <c r="D15" s="463">
        <v>3850</v>
      </c>
      <c r="E15" s="11"/>
      <c r="F15" s="11"/>
      <c r="G15" s="11"/>
      <c r="H15" s="11"/>
      <c r="I15" s="11"/>
      <c r="J15" s="11"/>
      <c r="K15" s="11"/>
      <c r="L15" s="11">
        <v>1000</v>
      </c>
      <c r="M15" s="11"/>
      <c r="N15" s="8"/>
      <c r="O15" s="457">
        <f t="shared" si="0"/>
        <v>55366.479999999996</v>
      </c>
      <c r="P15" s="464">
        <f t="shared" si="1"/>
        <v>110732.95999999999</v>
      </c>
      <c r="Q15" s="461">
        <v>2</v>
      </c>
      <c r="R15" s="465">
        <v>680.54</v>
      </c>
      <c r="S15" s="463">
        <v>3850</v>
      </c>
      <c r="T15" s="11"/>
      <c r="U15" s="11"/>
      <c r="V15" s="11"/>
      <c r="W15" s="11"/>
      <c r="X15" s="11"/>
      <c r="Y15" s="11"/>
      <c r="Z15" s="11"/>
      <c r="AA15" s="11">
        <v>1000</v>
      </c>
      <c r="AB15" s="11"/>
      <c r="AC15" s="8"/>
      <c r="AD15" s="48">
        <f t="shared" si="2"/>
        <v>55366.479999999996</v>
      </c>
      <c r="AE15" s="461">
        <f t="shared" si="3"/>
        <v>110732.95999999999</v>
      </c>
      <c r="AF15" s="470">
        <f t="shared" si="4"/>
        <v>0</v>
      </c>
      <c r="AG15" s="471">
        <f t="shared" si="4"/>
        <v>0</v>
      </c>
      <c r="AH15" s="461">
        <v>2</v>
      </c>
      <c r="AI15" s="13">
        <f t="shared" si="5"/>
        <v>110732.95999999999</v>
      </c>
    </row>
    <row r="16" spans="1:35" ht="12.75" x14ac:dyDescent="0.2">
      <c r="A16" s="460" t="s">
        <v>592</v>
      </c>
      <c r="B16" s="461">
        <v>2</v>
      </c>
      <c r="C16" s="462">
        <v>655.56</v>
      </c>
      <c r="D16" s="463">
        <v>3850</v>
      </c>
      <c r="E16" s="11"/>
      <c r="F16" s="11"/>
      <c r="G16" s="11"/>
      <c r="H16" s="11"/>
      <c r="I16" s="11"/>
      <c r="J16" s="11"/>
      <c r="K16" s="11"/>
      <c r="L16" s="11">
        <v>1000</v>
      </c>
      <c r="M16" s="11"/>
      <c r="N16" s="8"/>
      <c r="O16" s="457">
        <f t="shared" si="0"/>
        <v>55066.720000000001</v>
      </c>
      <c r="P16" s="464">
        <f t="shared" si="1"/>
        <v>110133.44</v>
      </c>
      <c r="Q16" s="461">
        <v>2</v>
      </c>
      <c r="R16" s="465">
        <v>655.56</v>
      </c>
      <c r="S16" s="463">
        <v>3850</v>
      </c>
      <c r="T16" s="11"/>
      <c r="U16" s="11"/>
      <c r="V16" s="11"/>
      <c r="W16" s="11"/>
      <c r="X16" s="11"/>
      <c r="Y16" s="11"/>
      <c r="Z16" s="11"/>
      <c r="AA16" s="11">
        <v>1000</v>
      </c>
      <c r="AB16" s="11"/>
      <c r="AC16" s="8"/>
      <c r="AD16" s="48">
        <f t="shared" si="2"/>
        <v>55066.720000000001</v>
      </c>
      <c r="AE16" s="461">
        <f t="shared" si="3"/>
        <v>110133.44</v>
      </c>
      <c r="AF16" s="470">
        <f t="shared" si="4"/>
        <v>0</v>
      </c>
      <c r="AG16" s="471">
        <f t="shared" si="4"/>
        <v>0</v>
      </c>
      <c r="AH16" s="461">
        <v>2</v>
      </c>
      <c r="AI16" s="13">
        <f t="shared" si="5"/>
        <v>110133.44</v>
      </c>
    </row>
    <row r="17" spans="1:35" ht="12.75" x14ac:dyDescent="0.2">
      <c r="A17" s="460" t="s">
        <v>593</v>
      </c>
      <c r="B17" s="461">
        <v>1</v>
      </c>
      <c r="C17" s="462">
        <v>591.54</v>
      </c>
      <c r="D17" s="463">
        <v>3850</v>
      </c>
      <c r="E17" s="11"/>
      <c r="F17" s="11"/>
      <c r="G17" s="11"/>
      <c r="H17" s="11"/>
      <c r="I17" s="11"/>
      <c r="J17" s="11"/>
      <c r="K17" s="11"/>
      <c r="L17" s="11">
        <v>1000</v>
      </c>
      <c r="M17" s="11"/>
      <c r="N17" s="8"/>
      <c r="O17" s="457">
        <f t="shared" si="0"/>
        <v>54298.479999999996</v>
      </c>
      <c r="P17" s="464">
        <f t="shared" si="1"/>
        <v>54298.479999999996</v>
      </c>
      <c r="Q17" s="461">
        <v>1</v>
      </c>
      <c r="R17" s="465">
        <v>591.54</v>
      </c>
      <c r="S17" s="463">
        <v>3850</v>
      </c>
      <c r="T17" s="11"/>
      <c r="U17" s="11"/>
      <c r="V17" s="11"/>
      <c r="W17" s="11"/>
      <c r="X17" s="11"/>
      <c r="Y17" s="11"/>
      <c r="Z17" s="11"/>
      <c r="AA17" s="11">
        <v>1000</v>
      </c>
      <c r="AB17" s="11"/>
      <c r="AC17" s="8"/>
      <c r="AD17" s="48">
        <f t="shared" si="2"/>
        <v>54298.479999999996</v>
      </c>
      <c r="AE17" s="461">
        <f t="shared" si="3"/>
        <v>54298.479999999996</v>
      </c>
      <c r="AF17" s="470">
        <f t="shared" si="4"/>
        <v>0</v>
      </c>
      <c r="AG17" s="471">
        <f t="shared" si="4"/>
        <v>0</v>
      </c>
      <c r="AH17" s="461">
        <v>1</v>
      </c>
      <c r="AI17" s="13">
        <f t="shared" si="5"/>
        <v>54298.479999999996</v>
      </c>
    </row>
    <row r="18" spans="1:35" ht="12.75" x14ac:dyDescent="0.2">
      <c r="A18" s="460" t="s">
        <v>13</v>
      </c>
      <c r="B18" s="461">
        <v>12</v>
      </c>
      <c r="C18" s="462">
        <v>620.87</v>
      </c>
      <c r="D18" s="463">
        <v>3850</v>
      </c>
      <c r="E18" s="11"/>
      <c r="F18" s="11"/>
      <c r="G18" s="11"/>
      <c r="H18" s="11"/>
      <c r="I18" s="11"/>
      <c r="J18" s="11"/>
      <c r="K18" s="11"/>
      <c r="L18" s="11">
        <v>1000</v>
      </c>
      <c r="M18" s="11"/>
      <c r="N18" s="8"/>
      <c r="O18" s="457">
        <f t="shared" si="0"/>
        <v>54650.44</v>
      </c>
      <c r="P18" s="464">
        <f t="shared" si="1"/>
        <v>655805.28</v>
      </c>
      <c r="Q18" s="461">
        <v>12</v>
      </c>
      <c r="R18" s="465">
        <v>620.87</v>
      </c>
      <c r="S18" s="463">
        <v>3850</v>
      </c>
      <c r="T18" s="11"/>
      <c r="U18" s="11"/>
      <c r="V18" s="11"/>
      <c r="W18" s="11"/>
      <c r="X18" s="11"/>
      <c r="Y18" s="11"/>
      <c r="Z18" s="11"/>
      <c r="AA18" s="11">
        <v>1000</v>
      </c>
      <c r="AB18" s="11"/>
      <c r="AC18" s="8"/>
      <c r="AD18" s="48">
        <f t="shared" si="2"/>
        <v>54650.44</v>
      </c>
      <c r="AE18" s="461">
        <f t="shared" si="3"/>
        <v>655805.28</v>
      </c>
      <c r="AF18" s="470">
        <f t="shared" si="4"/>
        <v>0</v>
      </c>
      <c r="AG18" s="471">
        <f t="shared" si="4"/>
        <v>0</v>
      </c>
      <c r="AH18" s="461">
        <v>12</v>
      </c>
      <c r="AI18" s="13">
        <f t="shared" si="5"/>
        <v>655805.28</v>
      </c>
    </row>
    <row r="19" spans="1:35" ht="12.75" x14ac:dyDescent="0.2">
      <c r="A19" s="460" t="s">
        <v>14</v>
      </c>
      <c r="B19" s="461">
        <v>66</v>
      </c>
      <c r="C19" s="462">
        <v>580.66</v>
      </c>
      <c r="D19" s="463">
        <v>3770</v>
      </c>
      <c r="E19" s="11"/>
      <c r="F19" s="11"/>
      <c r="G19" s="11"/>
      <c r="H19" s="11"/>
      <c r="I19" s="11"/>
      <c r="J19" s="11"/>
      <c r="K19" s="11"/>
      <c r="L19" s="11">
        <v>1000</v>
      </c>
      <c r="M19" s="11"/>
      <c r="N19" s="8"/>
      <c r="O19" s="457">
        <f t="shared" si="0"/>
        <v>53207.92</v>
      </c>
      <c r="P19" s="464">
        <f t="shared" si="1"/>
        <v>3511722.7199999997</v>
      </c>
      <c r="Q19" s="461">
        <v>66</v>
      </c>
      <c r="R19" s="465">
        <v>580.66</v>
      </c>
      <c r="S19" s="463">
        <v>3770</v>
      </c>
      <c r="T19" s="11"/>
      <c r="U19" s="11"/>
      <c r="V19" s="11"/>
      <c r="W19" s="11"/>
      <c r="X19" s="11"/>
      <c r="Y19" s="11"/>
      <c r="Z19" s="11"/>
      <c r="AA19" s="11">
        <v>1000</v>
      </c>
      <c r="AB19" s="11"/>
      <c r="AC19" s="8"/>
      <c r="AD19" s="48">
        <f t="shared" si="2"/>
        <v>53207.92</v>
      </c>
      <c r="AE19" s="461">
        <f t="shared" si="3"/>
        <v>3511722.7199999997</v>
      </c>
      <c r="AF19" s="470">
        <f t="shared" si="4"/>
        <v>0</v>
      </c>
      <c r="AG19" s="471">
        <f t="shared" si="4"/>
        <v>0</v>
      </c>
      <c r="AH19" s="461">
        <v>66</v>
      </c>
      <c r="AI19" s="13">
        <f t="shared" si="5"/>
        <v>3511722.7199999997</v>
      </c>
    </row>
    <row r="20" spans="1:35" ht="12.75" x14ac:dyDescent="0.2">
      <c r="A20" s="460" t="s">
        <v>594</v>
      </c>
      <c r="B20" s="461">
        <v>9</v>
      </c>
      <c r="C20" s="462">
        <v>587.83000000000004</v>
      </c>
      <c r="D20" s="463">
        <v>3770</v>
      </c>
      <c r="E20" s="11"/>
      <c r="F20" s="11"/>
      <c r="G20" s="11"/>
      <c r="H20" s="11"/>
      <c r="I20" s="11"/>
      <c r="J20" s="11"/>
      <c r="K20" s="11"/>
      <c r="L20" s="11">
        <v>1000</v>
      </c>
      <c r="M20" s="11"/>
      <c r="N20" s="8"/>
      <c r="O20" s="457">
        <f t="shared" si="0"/>
        <v>53293.96</v>
      </c>
      <c r="P20" s="464">
        <f t="shared" si="1"/>
        <v>479645.64</v>
      </c>
      <c r="Q20" s="461">
        <v>9</v>
      </c>
      <c r="R20" s="465">
        <v>587.83000000000004</v>
      </c>
      <c r="S20" s="463">
        <v>3770</v>
      </c>
      <c r="T20" s="11"/>
      <c r="U20" s="11"/>
      <c r="V20" s="11"/>
      <c r="W20" s="11"/>
      <c r="X20" s="11"/>
      <c r="Y20" s="11"/>
      <c r="Z20" s="11"/>
      <c r="AA20" s="11">
        <v>1000</v>
      </c>
      <c r="AB20" s="11"/>
      <c r="AC20" s="8"/>
      <c r="AD20" s="48">
        <f t="shared" si="2"/>
        <v>53293.96</v>
      </c>
      <c r="AE20" s="461">
        <f t="shared" si="3"/>
        <v>479645.64</v>
      </c>
      <c r="AF20" s="470">
        <f t="shared" si="4"/>
        <v>0</v>
      </c>
      <c r="AG20" s="471">
        <f t="shared" si="4"/>
        <v>0</v>
      </c>
      <c r="AH20" s="461">
        <v>9</v>
      </c>
      <c r="AI20" s="13">
        <f t="shared" si="5"/>
        <v>479645.64</v>
      </c>
    </row>
    <row r="21" spans="1:35" ht="12.75" x14ac:dyDescent="0.2">
      <c r="A21" s="460" t="s">
        <v>595</v>
      </c>
      <c r="B21" s="461">
        <v>11</v>
      </c>
      <c r="C21" s="462">
        <v>580.03</v>
      </c>
      <c r="D21" s="463">
        <v>3770</v>
      </c>
      <c r="E21" s="11"/>
      <c r="F21" s="11"/>
      <c r="G21" s="11"/>
      <c r="H21" s="11"/>
      <c r="I21" s="11"/>
      <c r="J21" s="11"/>
      <c r="K21" s="11"/>
      <c r="L21" s="11">
        <v>1000</v>
      </c>
      <c r="M21" s="11"/>
      <c r="N21" s="8"/>
      <c r="O21" s="457">
        <f t="shared" si="0"/>
        <v>53200.36</v>
      </c>
      <c r="P21" s="464">
        <f t="shared" si="1"/>
        <v>585203.96</v>
      </c>
      <c r="Q21" s="461">
        <v>11</v>
      </c>
      <c r="R21" s="465">
        <v>580.03</v>
      </c>
      <c r="S21" s="463">
        <v>3770</v>
      </c>
      <c r="T21" s="11"/>
      <c r="U21" s="11"/>
      <c r="V21" s="11"/>
      <c r="W21" s="11"/>
      <c r="X21" s="11"/>
      <c r="Y21" s="11"/>
      <c r="Z21" s="11"/>
      <c r="AA21" s="11">
        <v>1000</v>
      </c>
      <c r="AB21" s="11"/>
      <c r="AC21" s="8"/>
      <c r="AD21" s="48">
        <f t="shared" si="2"/>
        <v>53200.36</v>
      </c>
      <c r="AE21" s="461">
        <f t="shared" si="3"/>
        <v>585203.96</v>
      </c>
      <c r="AF21" s="470">
        <f t="shared" si="4"/>
        <v>0</v>
      </c>
      <c r="AG21" s="471">
        <f t="shared" si="4"/>
        <v>0</v>
      </c>
      <c r="AH21" s="461">
        <v>11</v>
      </c>
      <c r="AI21" s="13">
        <f t="shared" si="5"/>
        <v>585203.96</v>
      </c>
    </row>
    <row r="22" spans="1:35" ht="12.75" x14ac:dyDescent="0.2">
      <c r="A22" s="13" t="s">
        <v>596</v>
      </c>
      <c r="B22" s="467">
        <v>38</v>
      </c>
      <c r="C22" s="462">
        <v>8345.5556666666671</v>
      </c>
      <c r="D22" s="23"/>
      <c r="E22" s="11"/>
      <c r="F22" s="11"/>
      <c r="G22" s="11"/>
      <c r="H22" s="11"/>
      <c r="I22" s="11"/>
      <c r="J22" s="11"/>
      <c r="K22" s="11"/>
      <c r="L22" s="11">
        <v>600</v>
      </c>
      <c r="M22" s="11"/>
      <c r="N22" s="8"/>
      <c r="O22" s="457">
        <f t="shared" si="0"/>
        <v>100746.66800000001</v>
      </c>
      <c r="P22" s="464">
        <f t="shared" si="1"/>
        <v>3828373.3840000001</v>
      </c>
      <c r="Q22" s="467">
        <v>43</v>
      </c>
      <c r="R22" s="465">
        <v>8345.5556666666671</v>
      </c>
      <c r="S22" s="23"/>
      <c r="T22" s="11"/>
      <c r="U22" s="11"/>
      <c r="V22" s="11"/>
      <c r="W22" s="11"/>
      <c r="X22" s="11"/>
      <c r="Y22" s="11"/>
      <c r="Z22" s="11"/>
      <c r="AA22" s="11">
        <v>600</v>
      </c>
      <c r="AB22" s="11"/>
      <c r="AC22" s="8"/>
      <c r="AD22" s="48">
        <f t="shared" si="2"/>
        <v>100746.66800000001</v>
      </c>
      <c r="AE22" s="461">
        <f t="shared" si="3"/>
        <v>4332106.7240000004</v>
      </c>
      <c r="AF22" s="470">
        <f t="shared" si="4"/>
        <v>0</v>
      </c>
      <c r="AG22" s="471">
        <f t="shared" si="4"/>
        <v>503733.34000000032</v>
      </c>
      <c r="AH22" s="467">
        <v>44</v>
      </c>
      <c r="AI22" s="13">
        <f t="shared" si="5"/>
        <v>4432853.392</v>
      </c>
    </row>
    <row r="23" spans="1:35" ht="12.75" x14ac:dyDescent="0.2">
      <c r="A23" s="13" t="s">
        <v>597</v>
      </c>
      <c r="B23" s="467">
        <v>210</v>
      </c>
      <c r="C23" s="468">
        <v>1963.7792307692307</v>
      </c>
      <c r="D23" s="11"/>
      <c r="E23" s="11"/>
      <c r="F23" s="11"/>
      <c r="G23" s="11"/>
      <c r="H23" s="11"/>
      <c r="I23" s="11"/>
      <c r="J23" s="11"/>
      <c r="K23" s="11"/>
      <c r="L23" s="11">
        <v>600</v>
      </c>
      <c r="M23" s="11"/>
      <c r="N23" s="8"/>
      <c r="O23" s="457">
        <f t="shared" si="0"/>
        <v>24165.350769230768</v>
      </c>
      <c r="P23" s="464">
        <f t="shared" si="1"/>
        <v>5074723.6615384612</v>
      </c>
      <c r="Q23" s="467">
        <v>215</v>
      </c>
      <c r="R23" s="48">
        <v>1963.7792307692307</v>
      </c>
      <c r="S23" s="23"/>
      <c r="T23" s="11"/>
      <c r="U23" s="11"/>
      <c r="V23" s="11"/>
      <c r="W23" s="11"/>
      <c r="X23" s="11"/>
      <c r="Y23" s="11"/>
      <c r="Z23" s="11"/>
      <c r="AA23" s="11">
        <v>600</v>
      </c>
      <c r="AB23" s="11"/>
      <c r="AC23" s="8"/>
      <c r="AD23" s="48">
        <f t="shared" si="2"/>
        <v>24165.350769230768</v>
      </c>
      <c r="AE23" s="461">
        <f t="shared" si="3"/>
        <v>5195550.4153846148</v>
      </c>
      <c r="AF23" s="470">
        <f t="shared" si="4"/>
        <v>0</v>
      </c>
      <c r="AG23" s="471">
        <f t="shared" si="4"/>
        <v>120826.75384615362</v>
      </c>
      <c r="AH23" s="467">
        <v>218</v>
      </c>
      <c r="AI23" s="13">
        <f t="shared" si="5"/>
        <v>5268046.4676923072</v>
      </c>
    </row>
    <row r="24" spans="1:35" ht="12.75" x14ac:dyDescent="0.2">
      <c r="A24" s="13" t="s">
        <v>598</v>
      </c>
      <c r="B24" s="467">
        <v>121</v>
      </c>
      <c r="C24" s="468">
        <v>1915.3869421487607</v>
      </c>
      <c r="D24" s="11"/>
      <c r="E24" s="11"/>
      <c r="F24" s="11"/>
      <c r="G24" s="11"/>
      <c r="H24" s="11"/>
      <c r="I24" s="11"/>
      <c r="J24" s="11"/>
      <c r="K24" s="11"/>
      <c r="L24" s="11">
        <v>600</v>
      </c>
      <c r="M24" s="11"/>
      <c r="N24" s="8"/>
      <c r="O24" s="457">
        <f t="shared" si="0"/>
        <v>23584.643305785128</v>
      </c>
      <c r="P24" s="464">
        <f t="shared" si="1"/>
        <v>2853741.8400000003</v>
      </c>
      <c r="Q24" s="467">
        <v>121</v>
      </c>
      <c r="R24" s="48">
        <v>1915.3869421487607</v>
      </c>
      <c r="S24" s="23"/>
      <c r="T24" s="11"/>
      <c r="U24" s="11"/>
      <c r="V24" s="11"/>
      <c r="W24" s="11"/>
      <c r="X24" s="11"/>
      <c r="Y24" s="11"/>
      <c r="Z24" s="11"/>
      <c r="AA24" s="11">
        <v>600</v>
      </c>
      <c r="AB24" s="11"/>
      <c r="AC24" s="8"/>
      <c r="AD24" s="48">
        <f t="shared" si="2"/>
        <v>23584.643305785128</v>
      </c>
      <c r="AE24" s="461">
        <f t="shared" si="3"/>
        <v>2853741.8400000003</v>
      </c>
      <c r="AF24" s="470">
        <f t="shared" si="4"/>
        <v>0</v>
      </c>
      <c r="AG24" s="471">
        <f t="shared" si="4"/>
        <v>0</v>
      </c>
      <c r="AH24" s="467">
        <v>125</v>
      </c>
      <c r="AI24" s="13">
        <f t="shared" si="5"/>
        <v>2948080.4132231409</v>
      </c>
    </row>
    <row r="25" spans="1:35" ht="12.75" x14ac:dyDescent="0.2">
      <c r="A25" s="13" t="s">
        <v>599</v>
      </c>
      <c r="B25" s="467">
        <v>15</v>
      </c>
      <c r="C25" s="468">
        <v>930</v>
      </c>
      <c r="D25" s="11"/>
      <c r="E25" s="11"/>
      <c r="F25" s="11"/>
      <c r="G25" s="11"/>
      <c r="H25" s="11"/>
      <c r="I25" s="11"/>
      <c r="J25" s="11"/>
      <c r="K25" s="11"/>
      <c r="L25" s="11"/>
      <c r="M25" s="11"/>
      <c r="N25" s="8"/>
      <c r="O25" s="457">
        <f t="shared" si="0"/>
        <v>11160</v>
      </c>
      <c r="P25" s="464">
        <f t="shared" si="1"/>
        <v>167400</v>
      </c>
      <c r="Q25" s="467">
        <v>17</v>
      </c>
      <c r="R25" s="48">
        <v>930</v>
      </c>
      <c r="S25" s="23"/>
      <c r="T25" s="11"/>
      <c r="U25" s="11"/>
      <c r="V25" s="11"/>
      <c r="W25" s="11"/>
      <c r="X25" s="11"/>
      <c r="Y25" s="11"/>
      <c r="Z25" s="11"/>
      <c r="AA25" s="11"/>
      <c r="AB25" s="11"/>
      <c r="AC25" s="8"/>
      <c r="AD25" s="48">
        <f t="shared" si="2"/>
        <v>11160</v>
      </c>
      <c r="AE25" s="461">
        <f t="shared" si="3"/>
        <v>189720</v>
      </c>
      <c r="AF25" s="470">
        <f t="shared" si="4"/>
        <v>0</v>
      </c>
      <c r="AG25" s="471">
        <f t="shared" si="4"/>
        <v>22320</v>
      </c>
      <c r="AH25" s="467">
        <v>25</v>
      </c>
      <c r="AI25" s="13">
        <f t="shared" si="5"/>
        <v>279000</v>
      </c>
    </row>
    <row r="26" spans="1:35" ht="12.75" x14ac:dyDescent="0.2">
      <c r="A26" s="13" t="s">
        <v>600</v>
      </c>
      <c r="B26" s="467">
        <v>22</v>
      </c>
      <c r="C26" s="468">
        <v>930</v>
      </c>
      <c r="D26" s="11"/>
      <c r="E26" s="11"/>
      <c r="F26" s="11"/>
      <c r="G26" s="11"/>
      <c r="H26" s="11"/>
      <c r="I26" s="11"/>
      <c r="J26" s="11"/>
      <c r="K26" s="11"/>
      <c r="L26" s="11"/>
      <c r="M26" s="11"/>
      <c r="N26" s="8"/>
      <c r="O26" s="457">
        <f t="shared" si="0"/>
        <v>11160</v>
      </c>
      <c r="P26" s="464">
        <f t="shared" si="1"/>
        <v>245520</v>
      </c>
      <c r="Q26" s="467">
        <v>22</v>
      </c>
      <c r="R26" s="48">
        <v>930</v>
      </c>
      <c r="S26" s="23"/>
      <c r="T26" s="11"/>
      <c r="U26" s="11"/>
      <c r="V26" s="11"/>
      <c r="W26" s="11"/>
      <c r="X26" s="11"/>
      <c r="Y26" s="11"/>
      <c r="Z26" s="11"/>
      <c r="AA26" s="11"/>
      <c r="AB26" s="11"/>
      <c r="AC26" s="8"/>
      <c r="AD26" s="48">
        <f t="shared" si="2"/>
        <v>11160</v>
      </c>
      <c r="AE26" s="461">
        <f t="shared" si="3"/>
        <v>245520</v>
      </c>
      <c r="AF26" s="470">
        <f t="shared" si="4"/>
        <v>0</v>
      </c>
      <c r="AG26" s="471">
        <f t="shared" si="4"/>
        <v>0</v>
      </c>
      <c r="AH26" s="467">
        <v>30</v>
      </c>
      <c r="AI26" s="13">
        <f t="shared" si="5"/>
        <v>334800</v>
      </c>
    </row>
    <row r="27" spans="1:35" x14ac:dyDescent="0.2">
      <c r="A27" s="13" t="s">
        <v>61</v>
      </c>
      <c r="B27" s="13"/>
      <c r="C27" s="11"/>
      <c r="D27" s="11"/>
      <c r="E27" s="11"/>
      <c r="F27" s="11"/>
      <c r="G27" s="11"/>
      <c r="H27" s="11"/>
      <c r="I27" s="11"/>
      <c r="J27" s="11"/>
      <c r="K27" s="11"/>
      <c r="L27" s="11"/>
      <c r="M27" s="11"/>
      <c r="N27" s="8"/>
      <c r="O27" s="48"/>
      <c r="P27" s="13" t="s">
        <v>61</v>
      </c>
      <c r="Q27" s="467"/>
      <c r="R27" s="11"/>
      <c r="S27" s="11"/>
      <c r="T27" s="11"/>
      <c r="U27" s="11"/>
      <c r="V27" s="11"/>
      <c r="W27" s="11"/>
      <c r="X27" s="11"/>
      <c r="Y27" s="11"/>
      <c r="Z27" s="11"/>
      <c r="AA27" s="11"/>
      <c r="AB27" s="11"/>
      <c r="AC27" s="8"/>
      <c r="AD27" s="48"/>
      <c r="AE27" s="14"/>
      <c r="AF27" s="14"/>
      <c r="AG27" s="13"/>
      <c r="AH27" s="14"/>
      <c r="AI27" s="13"/>
    </row>
    <row r="28" spans="1:35" x14ac:dyDescent="0.2">
      <c r="A28" s="57" t="s">
        <v>601</v>
      </c>
      <c r="B28" s="13"/>
      <c r="C28" s="11"/>
      <c r="D28" s="11"/>
      <c r="E28" s="11"/>
      <c r="F28" s="11"/>
      <c r="G28" s="11"/>
      <c r="H28" s="11"/>
      <c r="I28" s="11"/>
      <c r="J28" s="11"/>
      <c r="K28" s="11"/>
      <c r="L28" s="11"/>
      <c r="M28" s="11"/>
      <c r="N28" s="8"/>
      <c r="O28" s="48"/>
      <c r="P28" s="57" t="s">
        <v>601</v>
      </c>
      <c r="Q28" s="467"/>
      <c r="R28" s="11"/>
      <c r="S28" s="11"/>
      <c r="T28" s="11"/>
      <c r="U28" s="11"/>
      <c r="V28" s="11"/>
      <c r="W28" s="11"/>
      <c r="X28" s="11"/>
      <c r="Y28" s="11"/>
      <c r="Z28" s="11"/>
      <c r="AA28" s="11"/>
      <c r="AB28" s="11"/>
      <c r="AC28" s="8"/>
      <c r="AD28" s="48"/>
      <c r="AE28" s="14"/>
      <c r="AF28" s="14"/>
      <c r="AG28" s="13"/>
      <c r="AH28" s="14"/>
      <c r="AI28" s="13"/>
    </row>
    <row r="29" spans="1:35" ht="12.75" thickBot="1" x14ac:dyDescent="0.25">
      <c r="A29" s="76" t="s">
        <v>0</v>
      </c>
      <c r="B29" s="92"/>
      <c r="C29" s="91"/>
      <c r="D29" s="49"/>
      <c r="E29" s="49"/>
      <c r="F29" s="49"/>
      <c r="G29" s="49"/>
      <c r="H29" s="49"/>
      <c r="I29" s="49"/>
      <c r="J29" s="49"/>
      <c r="K29" s="49"/>
      <c r="L29" s="49"/>
      <c r="M29" s="49"/>
      <c r="N29" s="55"/>
      <c r="O29" s="64"/>
      <c r="P29" s="469"/>
      <c r="Q29" s="92"/>
      <c r="R29" s="91"/>
      <c r="S29" s="49"/>
      <c r="T29" s="49"/>
      <c r="U29" s="49"/>
      <c r="V29" s="49"/>
      <c r="W29" s="49"/>
      <c r="X29" s="49"/>
      <c r="Y29" s="49"/>
      <c r="Z29" s="49"/>
      <c r="AA29" s="49"/>
      <c r="AB29" s="49"/>
      <c r="AC29" s="55"/>
      <c r="AD29" s="64"/>
      <c r="AE29" s="7"/>
      <c r="AF29" s="7"/>
      <c r="AG29" s="45"/>
      <c r="AH29" s="7"/>
      <c r="AI29" s="45"/>
    </row>
    <row r="30" spans="1:35" x14ac:dyDescent="0.2">
      <c r="A30" s="116" t="s">
        <v>62</v>
      </c>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H30" s="116"/>
      <c r="AI30" s="116"/>
    </row>
    <row r="31" spans="1:35" x14ac:dyDescent="0.2">
      <c r="A31" s="116" t="s">
        <v>63</v>
      </c>
      <c r="B31" s="116" t="s">
        <v>156</v>
      </c>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H31" s="116"/>
      <c r="AI31" s="116"/>
    </row>
    <row r="32" spans="1:35" x14ac:dyDescent="0.2">
      <c r="A32" s="116" t="s">
        <v>64</v>
      </c>
      <c r="B32" s="116" t="s">
        <v>65</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H32" s="116"/>
      <c r="AI32" s="116"/>
    </row>
    <row r="33" spans="1:35" x14ac:dyDescent="0.2">
      <c r="A33" s="116" t="s">
        <v>66</v>
      </c>
      <c r="B33" s="116" t="s">
        <v>67</v>
      </c>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H33" s="116"/>
      <c r="AI33" s="116"/>
    </row>
    <row r="34" spans="1:35" x14ac:dyDescent="0.2">
      <c r="A34" s="116" t="s">
        <v>68</v>
      </c>
      <c r="B34" s="116" t="s">
        <v>69</v>
      </c>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H34" s="116"/>
      <c r="AI34" s="116"/>
    </row>
    <row r="35" spans="1:35" x14ac:dyDescent="0.2">
      <c r="A35" s="116"/>
      <c r="B35" s="116" t="s">
        <v>70</v>
      </c>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H35" s="116"/>
      <c r="AI35" s="116"/>
    </row>
    <row r="36" spans="1:35" x14ac:dyDescent="0.2">
      <c r="A36" s="116" t="s">
        <v>71</v>
      </c>
      <c r="B36" s="116" t="s">
        <v>147</v>
      </c>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H36" s="116"/>
      <c r="AI36" s="116"/>
    </row>
    <row r="37" spans="1:35" x14ac:dyDescent="0.2">
      <c r="A37" s="116"/>
      <c r="B37" s="116" t="s">
        <v>72</v>
      </c>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H37" s="116"/>
      <c r="AI37" s="116"/>
    </row>
    <row r="38" spans="1:35" x14ac:dyDescent="0.2">
      <c r="A38" s="116"/>
      <c r="B38" s="116" t="s">
        <v>73</v>
      </c>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H38" s="116"/>
      <c r="AI38" s="116"/>
    </row>
    <row r="39" spans="1:35" x14ac:dyDescent="0.2">
      <c r="A39" s="116"/>
      <c r="B39" s="116" t="s">
        <v>74</v>
      </c>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H39" s="116"/>
      <c r="AI39" s="116"/>
    </row>
    <row r="40" spans="1:35" x14ac:dyDescent="0.2">
      <c r="A40" s="116" t="s">
        <v>171</v>
      </c>
      <c r="B40" s="116" t="s">
        <v>172</v>
      </c>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H40" s="116"/>
      <c r="AI40" s="116"/>
    </row>
    <row r="41" spans="1:35" x14ac:dyDescent="0.2">
      <c r="A41" s="116" t="s">
        <v>173</v>
      </c>
      <c r="B41" s="116" t="s">
        <v>152</v>
      </c>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H41" s="116"/>
      <c r="AI41" s="116"/>
    </row>
    <row r="42" spans="1:35" x14ac:dyDescent="0.2">
      <c r="A42" s="116" t="s">
        <v>174</v>
      </c>
      <c r="B42" s="116" t="s">
        <v>148</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H42" s="116"/>
      <c r="AI42" s="116"/>
    </row>
    <row r="43" spans="1:35" x14ac:dyDescent="0.2">
      <c r="A43" s="116"/>
      <c r="B43" s="116" t="s">
        <v>72</v>
      </c>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H43" s="116"/>
      <c r="AI43" s="116"/>
    </row>
    <row r="44" spans="1:35" x14ac:dyDescent="0.2">
      <c r="A44" s="116"/>
      <c r="B44" s="116" t="s">
        <v>73</v>
      </c>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H44" s="116"/>
      <c r="AI44" s="116"/>
    </row>
    <row r="45" spans="1:35" x14ac:dyDescent="0.2">
      <c r="A45" s="116"/>
      <c r="B45" s="116" t="s">
        <v>112</v>
      </c>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H45" s="116"/>
      <c r="AI45" s="116"/>
    </row>
    <row r="46" spans="1:35" x14ac:dyDescent="0.2">
      <c r="A46" s="116" t="s">
        <v>183</v>
      </c>
      <c r="B46" s="116" t="s">
        <v>184</v>
      </c>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H46" s="116"/>
      <c r="AI46" s="116"/>
    </row>
    <row r="47" spans="1:35" x14ac:dyDescent="0.2">
      <c r="A47" s="116" t="s">
        <v>181</v>
      </c>
      <c r="B47" s="116" t="s">
        <v>177</v>
      </c>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H47" s="116"/>
      <c r="AI47" s="116"/>
    </row>
    <row r="48" spans="1:35" x14ac:dyDescent="0.2">
      <c r="A48" s="116" t="s">
        <v>182</v>
      </c>
      <c r="B48" s="116" t="s">
        <v>185</v>
      </c>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H48" s="116"/>
      <c r="AI48" s="116"/>
    </row>
    <row r="49" spans="1:35" x14ac:dyDescent="0.2">
      <c r="A49" s="116"/>
      <c r="B49" s="116"/>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H49" s="116"/>
      <c r="AI49" s="116"/>
    </row>
    <row r="50" spans="1:35" x14ac:dyDescent="0.2">
      <c r="A50" s="116"/>
      <c r="B50" s="116"/>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H50" s="116"/>
      <c r="AI50" s="116"/>
    </row>
    <row r="51" spans="1:35" x14ac:dyDescent="0.2">
      <c r="A51" s="116"/>
      <c r="B51" s="116"/>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H51" s="116"/>
      <c r="AI51" s="116"/>
    </row>
    <row r="52" spans="1:35" x14ac:dyDescent="0.2">
      <c r="A52" s="3" t="s">
        <v>62</v>
      </c>
    </row>
    <row r="53" spans="1:35" x14ac:dyDescent="0.2">
      <c r="A53" s="3" t="s">
        <v>63</v>
      </c>
      <c r="B53" s="74" t="s">
        <v>156</v>
      </c>
    </row>
    <row r="54" spans="1:35" x14ac:dyDescent="0.2">
      <c r="A54" s="3" t="s">
        <v>64</v>
      </c>
      <c r="B54" s="74" t="s">
        <v>65</v>
      </c>
    </row>
    <row r="55" spans="1:35" x14ac:dyDescent="0.2">
      <c r="A55" s="3" t="s">
        <v>66</v>
      </c>
      <c r="B55" s="74" t="s">
        <v>67</v>
      </c>
    </row>
    <row r="56" spans="1:35" x14ac:dyDescent="0.2">
      <c r="A56" s="3" t="s">
        <v>68</v>
      </c>
      <c r="B56" s="74" t="s">
        <v>69</v>
      </c>
    </row>
    <row r="57" spans="1:35" x14ac:dyDescent="0.2">
      <c r="B57" s="74" t="s">
        <v>70</v>
      </c>
    </row>
    <row r="58" spans="1:35" x14ac:dyDescent="0.2">
      <c r="A58" s="3" t="s">
        <v>71</v>
      </c>
      <c r="B58" s="74" t="s">
        <v>147</v>
      </c>
    </row>
    <row r="59" spans="1:35" x14ac:dyDescent="0.2">
      <c r="B59" s="74" t="s">
        <v>72</v>
      </c>
    </row>
    <row r="60" spans="1:35" x14ac:dyDescent="0.2">
      <c r="B60" s="74" t="s">
        <v>73</v>
      </c>
    </row>
    <row r="61" spans="1:35" x14ac:dyDescent="0.2">
      <c r="B61" s="74" t="s">
        <v>74</v>
      </c>
    </row>
    <row r="62" spans="1:35" x14ac:dyDescent="0.2">
      <c r="A62" s="80" t="s">
        <v>171</v>
      </c>
      <c r="B62" s="80" t="s">
        <v>172</v>
      </c>
    </row>
    <row r="63" spans="1:35" s="74" customFormat="1" x14ac:dyDescent="0.2">
      <c r="A63" s="80" t="s">
        <v>173</v>
      </c>
      <c r="B63" s="74" t="s">
        <v>152</v>
      </c>
      <c r="F63" s="80"/>
      <c r="G63" s="80"/>
      <c r="H63" s="80"/>
      <c r="I63" s="80"/>
      <c r="U63" s="80"/>
      <c r="V63" s="80"/>
      <c r="W63" s="80"/>
      <c r="X63" s="80"/>
      <c r="AF63" s="116"/>
      <c r="AG63" s="116"/>
    </row>
    <row r="64" spans="1:35" x14ac:dyDescent="0.2">
      <c r="A64" s="80" t="s">
        <v>174</v>
      </c>
      <c r="B64" s="74" t="s">
        <v>148</v>
      </c>
    </row>
    <row r="65" spans="1:33" x14ac:dyDescent="0.2">
      <c r="B65" s="74" t="s">
        <v>72</v>
      </c>
    </row>
    <row r="66" spans="1:33" x14ac:dyDescent="0.2">
      <c r="B66" s="74" t="s">
        <v>73</v>
      </c>
    </row>
    <row r="67" spans="1:33" x14ac:dyDescent="0.2">
      <c r="B67" s="74" t="s">
        <v>112</v>
      </c>
    </row>
    <row r="68" spans="1:33" s="80" customFormat="1" x14ac:dyDescent="0.2">
      <c r="A68" s="80" t="s">
        <v>183</v>
      </c>
      <c r="B68" s="80" t="s">
        <v>184</v>
      </c>
      <c r="AF68" s="116"/>
      <c r="AG68" s="116"/>
    </row>
    <row r="69" spans="1:33" x14ac:dyDescent="0.2">
      <c r="A69" s="80" t="s">
        <v>181</v>
      </c>
      <c r="B69" s="80" t="s">
        <v>177</v>
      </c>
    </row>
    <row r="70" spans="1:33" x14ac:dyDescent="0.2">
      <c r="A70" s="80" t="s">
        <v>182</v>
      </c>
      <c r="B70" s="80" t="s">
        <v>185</v>
      </c>
    </row>
  </sheetData>
  <mergeCells count="5">
    <mergeCell ref="AH4:AI4"/>
    <mergeCell ref="A4:A6"/>
    <mergeCell ref="B4:P4"/>
    <mergeCell ref="Q4:AE4"/>
    <mergeCell ref="AF4:AG4"/>
  </mergeCells>
  <phoneticPr fontId="11" type="noConversion"/>
  <printOptions horizontalCentered="1"/>
  <pageMargins left="0.25" right="0.25" top="0.75" bottom="0.75" header="0.3" footer="0.3"/>
  <pageSetup paperSize="9" scale="43" orientation="landscape" r:id="rId1"/>
  <headerFooter alignWithMargins="0">
    <oddHeader xml:space="preserve">&amp;C&amp;"Arial,Negrita"&amp;18PROYECTO DE PRESUPUESTO 2021
</oddHeader>
    <oddFooter>&amp;L&amp;"Arial,Negrita"&amp;8PROYECTO DE PRESUPUESTO PARA EL AÑO FISCAL 2020
INFORMACIÓN PARA LA COMISIÓN DE PRESUPUESTO Y CUENTA GENERAL DE LA REPÚBLICA DEL CONGRESO DE LA REPÚBLICA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27">
    <tabColor rgb="FFFF0000"/>
    <pageSetUpPr fitToPage="1"/>
  </sheetPr>
  <dimension ref="A1:U48"/>
  <sheetViews>
    <sheetView view="pageLayout" topLeftCell="A22" zoomScaleNormal="100" zoomScaleSheetLayoutView="80" workbookViewId="0">
      <selection activeCell="A15" sqref="A15:J15"/>
    </sheetView>
  </sheetViews>
  <sheetFormatPr baseColWidth="10" defaultColWidth="11.42578125" defaultRowHeight="12" x14ac:dyDescent="0.2"/>
  <cols>
    <col min="1" max="1" width="57.140625" style="3" customWidth="1"/>
    <col min="2" max="4" width="12.7109375" style="3" customWidth="1"/>
    <col min="5" max="5" width="13.140625" style="3" customWidth="1"/>
    <col min="6" max="6" width="12.7109375" style="3" customWidth="1"/>
    <col min="7" max="7" width="14.28515625" style="3" customWidth="1"/>
    <col min="8" max="8" width="12.7109375" style="3" customWidth="1"/>
    <col min="9" max="9" width="15" style="3" customWidth="1"/>
    <col min="10" max="10" width="12.7109375" style="3" customWidth="1"/>
    <col min="11" max="16384" width="11.42578125" style="3"/>
  </cols>
  <sheetData>
    <row r="1" spans="1:21" s="93" customFormat="1" x14ac:dyDescent="0.2">
      <c r="A1" s="117" t="s">
        <v>431</v>
      </c>
      <c r="B1" s="117"/>
      <c r="C1" s="117"/>
      <c r="D1" s="117"/>
      <c r="E1" s="117"/>
      <c r="F1" s="117"/>
      <c r="G1" s="117"/>
      <c r="H1" s="117"/>
      <c r="I1" s="117"/>
    </row>
    <row r="2" spans="1:21" s="5" customFormat="1" x14ac:dyDescent="0.2">
      <c r="A2" s="117" t="s">
        <v>349</v>
      </c>
      <c r="B2" s="117"/>
      <c r="C2" s="117"/>
      <c r="D2" s="117"/>
      <c r="E2" s="117"/>
      <c r="F2" s="117"/>
      <c r="G2" s="117"/>
      <c r="H2" s="117"/>
      <c r="I2" s="117"/>
      <c r="J2" s="117"/>
      <c r="K2" s="117"/>
      <c r="L2" s="117"/>
      <c r="M2" s="117"/>
      <c r="N2" s="117"/>
      <c r="O2" s="117"/>
      <c r="P2" s="117"/>
      <c r="Q2" s="117"/>
      <c r="R2" s="117"/>
      <c r="S2" s="117"/>
      <c r="T2" s="117"/>
      <c r="U2" s="117"/>
    </row>
    <row r="3" spans="1:21" s="101" customFormat="1" ht="12.75" thickBot="1" x14ac:dyDescent="0.25">
      <c r="A3" s="8"/>
      <c r="B3" s="10"/>
      <c r="E3" s="10"/>
    </row>
    <row r="4" spans="1:21" ht="12" customHeight="1" thickBot="1" x14ac:dyDescent="0.25">
      <c r="A4" s="620" t="s">
        <v>28</v>
      </c>
      <c r="B4" s="632" t="s">
        <v>361</v>
      </c>
      <c r="C4" s="626" t="s">
        <v>432</v>
      </c>
      <c r="D4" s="633" t="s">
        <v>433</v>
      </c>
      <c r="E4" s="624" t="s">
        <v>434</v>
      </c>
      <c r="F4" s="630" t="s">
        <v>435</v>
      </c>
      <c r="G4" s="622" t="s">
        <v>362</v>
      </c>
      <c r="H4" s="624" t="s">
        <v>363</v>
      </c>
      <c r="I4" s="622" t="s">
        <v>437</v>
      </c>
      <c r="J4" s="626" t="s">
        <v>436</v>
      </c>
    </row>
    <row r="5" spans="1:21" ht="31.5" customHeight="1" thickBot="1" x14ac:dyDescent="0.25">
      <c r="A5" s="621"/>
      <c r="B5" s="620"/>
      <c r="C5" s="628"/>
      <c r="D5" s="634"/>
      <c r="E5" s="629"/>
      <c r="F5" s="631"/>
      <c r="G5" s="623"/>
      <c r="H5" s="625"/>
      <c r="I5" s="623"/>
      <c r="J5" s="627"/>
    </row>
    <row r="6" spans="1:21" ht="12.75" x14ac:dyDescent="0.2">
      <c r="A6" s="353" t="s">
        <v>31</v>
      </c>
      <c r="B6" s="351">
        <v>373452</v>
      </c>
      <c r="C6" s="349">
        <v>469535</v>
      </c>
      <c r="D6" s="349">
        <v>3212278</v>
      </c>
      <c r="E6" s="351">
        <v>3426571</v>
      </c>
      <c r="F6" s="349">
        <v>1919943</v>
      </c>
      <c r="G6" s="354">
        <f>B6-D6</f>
        <v>-2838826</v>
      </c>
      <c r="H6" s="355">
        <f>G6/$G$38</f>
        <v>5.8188683708311907E-2</v>
      </c>
      <c r="I6" s="356">
        <f>D6-F6</f>
        <v>1292335</v>
      </c>
      <c r="J6" s="371">
        <f>I6/$I$38</f>
        <v>6.7071221345124846E-2</v>
      </c>
    </row>
    <row r="7" spans="1:21" ht="12.75" x14ac:dyDescent="0.2">
      <c r="A7" s="353" t="s">
        <v>261</v>
      </c>
      <c r="B7" s="352">
        <v>19594</v>
      </c>
      <c r="C7" s="352">
        <v>1155945</v>
      </c>
      <c r="D7" s="348">
        <v>1171335</v>
      </c>
      <c r="E7" s="352">
        <v>1623160</v>
      </c>
      <c r="F7" s="348">
        <v>772116</v>
      </c>
      <c r="G7" s="354">
        <f t="shared" ref="G7:G35" si="0">B7-D7</f>
        <v>-1151741</v>
      </c>
      <c r="H7" s="355">
        <f t="shared" ref="H7:H38" si="1">G7/$G$38</f>
        <v>2.3607749387561924E-2</v>
      </c>
      <c r="I7" s="356">
        <f t="shared" ref="I7:I35" si="2">D7-F7</f>
        <v>399219</v>
      </c>
      <c r="J7" s="371">
        <f t="shared" ref="J7:J37" si="3">I7/$I$38</f>
        <v>2.0719167951173182E-2</v>
      </c>
    </row>
    <row r="8" spans="1:21" ht="12.75" x14ac:dyDescent="0.2">
      <c r="A8" s="353" t="s">
        <v>30</v>
      </c>
      <c r="B8" s="357"/>
      <c r="C8" s="358"/>
      <c r="D8" s="358"/>
      <c r="E8" s="357"/>
      <c r="F8" s="348"/>
      <c r="G8" s="354"/>
      <c r="H8" s="355">
        <f t="shared" si="1"/>
        <v>0</v>
      </c>
      <c r="I8" s="356"/>
      <c r="J8" s="371">
        <f t="shared" si="3"/>
        <v>0</v>
      </c>
    </row>
    <row r="9" spans="1:21" ht="12.75" x14ac:dyDescent="0.2">
      <c r="A9" s="353" t="s">
        <v>25</v>
      </c>
      <c r="B9" s="357"/>
      <c r="C9" s="358"/>
      <c r="D9" s="358"/>
      <c r="E9" s="357"/>
      <c r="F9" s="348"/>
      <c r="G9" s="354"/>
      <c r="H9" s="355">
        <f t="shared" si="1"/>
        <v>0</v>
      </c>
      <c r="I9" s="356"/>
      <c r="J9" s="371">
        <f t="shared" si="3"/>
        <v>0</v>
      </c>
    </row>
    <row r="10" spans="1:21" ht="12.75" x14ac:dyDescent="0.2">
      <c r="A10" s="353" t="s">
        <v>22</v>
      </c>
      <c r="B10" s="352"/>
      <c r="C10" s="348"/>
      <c r="D10" s="359"/>
      <c r="E10" s="360"/>
      <c r="F10" s="348"/>
      <c r="G10" s="354"/>
      <c r="H10" s="355">
        <f t="shared" si="1"/>
        <v>0</v>
      </c>
      <c r="I10" s="356"/>
      <c r="J10" s="371">
        <f t="shared" si="3"/>
        <v>0</v>
      </c>
    </row>
    <row r="11" spans="1:21" ht="12.75" x14ac:dyDescent="0.2">
      <c r="A11" s="353" t="s">
        <v>258</v>
      </c>
      <c r="B11" s="352">
        <v>819696</v>
      </c>
      <c r="C11" s="352">
        <v>1397604</v>
      </c>
      <c r="D11" s="348">
        <v>3977202</v>
      </c>
      <c r="E11" s="352">
        <v>2747947</v>
      </c>
      <c r="F11" s="348">
        <v>2506277</v>
      </c>
      <c r="G11" s="354">
        <f t="shared" si="0"/>
        <v>-3157506</v>
      </c>
      <c r="H11" s="355">
        <f t="shared" si="1"/>
        <v>6.4720809919698183E-2</v>
      </c>
      <c r="I11" s="356">
        <f t="shared" si="2"/>
        <v>1470925</v>
      </c>
      <c r="J11" s="371">
        <f t="shared" si="3"/>
        <v>7.6339908968709944E-2</v>
      </c>
    </row>
    <row r="12" spans="1:21" ht="12.75" x14ac:dyDescent="0.2">
      <c r="A12" s="353" t="s">
        <v>271</v>
      </c>
      <c r="B12" s="357"/>
      <c r="C12" s="358"/>
      <c r="D12" s="358"/>
      <c r="E12" s="357"/>
      <c r="F12" s="348"/>
      <c r="G12" s="354"/>
      <c r="H12" s="355">
        <f t="shared" si="1"/>
        <v>0</v>
      </c>
      <c r="I12" s="356"/>
      <c r="J12" s="371">
        <f t="shared" si="3"/>
        <v>0</v>
      </c>
    </row>
    <row r="13" spans="1:21" ht="12.75" x14ac:dyDescent="0.2">
      <c r="A13" s="353" t="s">
        <v>27</v>
      </c>
      <c r="B13" s="357"/>
      <c r="C13" s="358"/>
      <c r="D13" s="358"/>
      <c r="E13" s="357"/>
      <c r="F13" s="348"/>
      <c r="G13" s="354"/>
      <c r="H13" s="355">
        <f t="shared" si="1"/>
        <v>0</v>
      </c>
      <c r="I13" s="356"/>
      <c r="J13" s="371">
        <f t="shared" si="3"/>
        <v>0</v>
      </c>
    </row>
    <row r="14" spans="1:21" ht="12.75" x14ac:dyDescent="0.2">
      <c r="A14" s="353" t="s">
        <v>267</v>
      </c>
      <c r="B14" s="352">
        <v>12877910</v>
      </c>
      <c r="C14" s="361">
        <v>10841848</v>
      </c>
      <c r="D14" s="348">
        <v>27591328</v>
      </c>
      <c r="E14" s="352">
        <v>32990855</v>
      </c>
      <c r="F14" s="348">
        <v>20082183</v>
      </c>
      <c r="G14" s="354">
        <f t="shared" si="0"/>
        <v>-14713418</v>
      </c>
      <c r="H14" s="355">
        <f t="shared" si="1"/>
        <v>0.30158749647572031</v>
      </c>
      <c r="I14" s="356">
        <f t="shared" si="2"/>
        <v>7509145</v>
      </c>
      <c r="J14" s="371">
        <f t="shared" si="3"/>
        <v>0.38971901744333898</v>
      </c>
    </row>
    <row r="15" spans="1:21" ht="12.75" x14ac:dyDescent="0.2">
      <c r="A15" s="353" t="s">
        <v>265</v>
      </c>
      <c r="B15" s="352">
        <v>10600</v>
      </c>
      <c r="C15" s="348">
        <v>29697</v>
      </c>
      <c r="D15" s="348">
        <v>103474</v>
      </c>
      <c r="E15" s="352">
        <v>105446</v>
      </c>
      <c r="F15" s="348">
        <v>282879</v>
      </c>
      <c r="G15" s="354">
        <f t="shared" si="0"/>
        <v>-92874</v>
      </c>
      <c r="H15" s="355">
        <f t="shared" si="1"/>
        <v>1.9036798348069802E-3</v>
      </c>
      <c r="I15" s="356">
        <f t="shared" si="2"/>
        <v>-179405</v>
      </c>
      <c r="J15" s="371">
        <f t="shared" si="3"/>
        <v>-9.3109855149184403E-3</v>
      </c>
    </row>
    <row r="16" spans="1:21" ht="12.75" x14ac:dyDescent="0.2">
      <c r="A16" s="353" t="s">
        <v>262</v>
      </c>
      <c r="B16" s="357"/>
      <c r="C16" s="358"/>
      <c r="D16" s="358"/>
      <c r="E16" s="357"/>
      <c r="F16" s="348"/>
      <c r="G16" s="354"/>
      <c r="H16" s="355">
        <f t="shared" si="1"/>
        <v>0</v>
      </c>
      <c r="I16" s="356"/>
      <c r="J16" s="371">
        <f t="shared" si="3"/>
        <v>0</v>
      </c>
    </row>
    <row r="17" spans="1:10" ht="12.75" x14ac:dyDescent="0.2">
      <c r="A17" s="353" t="s">
        <v>269</v>
      </c>
      <c r="B17" s="352">
        <v>8000</v>
      </c>
      <c r="C17" s="348">
        <v>10719</v>
      </c>
      <c r="D17" s="348">
        <v>518195</v>
      </c>
      <c r="E17" s="352">
        <v>469841</v>
      </c>
      <c r="F17" s="348">
        <v>247176</v>
      </c>
      <c r="G17" s="354">
        <f t="shared" si="0"/>
        <v>-510195</v>
      </c>
      <c r="H17" s="355">
        <f t="shared" si="1"/>
        <v>1.0457694654255736E-2</v>
      </c>
      <c r="I17" s="356">
        <f t="shared" si="2"/>
        <v>271019</v>
      </c>
      <c r="J17" s="371">
        <f t="shared" si="3"/>
        <v>1.4065683694811631E-2</v>
      </c>
    </row>
    <row r="18" spans="1:10" ht="12.75" x14ac:dyDescent="0.2">
      <c r="A18" s="353" t="s">
        <v>33</v>
      </c>
      <c r="B18" s="357"/>
      <c r="C18" s="358"/>
      <c r="D18" s="358"/>
      <c r="E18" s="357"/>
      <c r="F18" s="348"/>
      <c r="G18" s="354"/>
      <c r="H18" s="355">
        <f t="shared" si="1"/>
        <v>0</v>
      </c>
      <c r="I18" s="356"/>
      <c r="J18" s="371">
        <f t="shared" si="3"/>
        <v>0</v>
      </c>
    </row>
    <row r="19" spans="1:10" ht="12.75" x14ac:dyDescent="0.2">
      <c r="A19" s="353" t="s">
        <v>29</v>
      </c>
      <c r="B19" s="357"/>
      <c r="C19" s="358"/>
      <c r="D19" s="358"/>
      <c r="E19" s="357"/>
      <c r="F19" s="348"/>
      <c r="G19" s="354"/>
      <c r="H19" s="355">
        <f t="shared" si="1"/>
        <v>0</v>
      </c>
      <c r="I19" s="356"/>
      <c r="J19" s="371">
        <f t="shared" si="3"/>
        <v>0</v>
      </c>
    </row>
    <row r="20" spans="1:10" s="101" customFormat="1" ht="12.75" x14ac:dyDescent="0.2">
      <c r="A20" s="353" t="s">
        <v>26</v>
      </c>
      <c r="B20" s="352"/>
      <c r="C20" s="348"/>
      <c r="D20" s="348"/>
      <c r="E20" s="352"/>
      <c r="F20" s="348"/>
      <c r="G20" s="354"/>
      <c r="H20" s="355">
        <f t="shared" si="1"/>
        <v>0</v>
      </c>
      <c r="I20" s="356"/>
      <c r="J20" s="371">
        <f t="shared" si="3"/>
        <v>0</v>
      </c>
    </row>
    <row r="21" spans="1:10" s="101" customFormat="1" ht="12.75" x14ac:dyDescent="0.2">
      <c r="A21" s="353" t="s">
        <v>24</v>
      </c>
      <c r="B21" s="352"/>
      <c r="C21" s="348"/>
      <c r="D21" s="359"/>
      <c r="E21" s="360"/>
      <c r="F21" s="348"/>
      <c r="G21" s="354"/>
      <c r="H21" s="355">
        <f t="shared" si="1"/>
        <v>0</v>
      </c>
      <c r="I21" s="356"/>
      <c r="J21" s="371">
        <f t="shared" si="3"/>
        <v>0</v>
      </c>
    </row>
    <row r="22" spans="1:10" s="101" customFormat="1" ht="12.75" x14ac:dyDescent="0.2">
      <c r="A22" s="353" t="s">
        <v>263</v>
      </c>
      <c r="B22" s="352">
        <v>111174</v>
      </c>
      <c r="C22" s="348">
        <v>116944</v>
      </c>
      <c r="D22" s="352">
        <v>426148</v>
      </c>
      <c r="E22" s="352">
        <v>641476</v>
      </c>
      <c r="F22" s="348">
        <v>252555</v>
      </c>
      <c r="G22" s="354">
        <f t="shared" si="0"/>
        <v>-314974</v>
      </c>
      <c r="H22" s="355">
        <f t="shared" si="1"/>
        <v>6.4561626751135272E-3</v>
      </c>
      <c r="I22" s="356">
        <f t="shared" si="2"/>
        <v>173593</v>
      </c>
      <c r="J22" s="371">
        <f t="shared" si="3"/>
        <v>9.0093470554958709E-3</v>
      </c>
    </row>
    <row r="23" spans="1:10" s="101" customFormat="1" ht="12.75" x14ac:dyDescent="0.2">
      <c r="A23" s="353" t="s">
        <v>34</v>
      </c>
      <c r="B23" s="352"/>
      <c r="C23" s="348"/>
      <c r="D23" s="352"/>
      <c r="E23" s="352"/>
      <c r="F23" s="348"/>
      <c r="G23" s="354"/>
      <c r="H23" s="355">
        <f t="shared" si="1"/>
        <v>0</v>
      </c>
      <c r="I23" s="356"/>
      <c r="J23" s="371">
        <f t="shared" si="3"/>
        <v>0</v>
      </c>
    </row>
    <row r="24" spans="1:10" s="101" customFormat="1" ht="12.75" x14ac:dyDescent="0.2">
      <c r="A24" s="353" t="s">
        <v>37</v>
      </c>
      <c r="B24" s="352"/>
      <c r="C24" s="348"/>
      <c r="D24" s="357"/>
      <c r="E24" s="357"/>
      <c r="F24" s="348"/>
      <c r="G24" s="354"/>
      <c r="H24" s="355">
        <f t="shared" si="1"/>
        <v>0</v>
      </c>
      <c r="I24" s="356"/>
      <c r="J24" s="371">
        <f t="shared" si="3"/>
        <v>0</v>
      </c>
    </row>
    <row r="25" spans="1:10" s="101" customFormat="1" ht="12.75" x14ac:dyDescent="0.2">
      <c r="A25" s="353" t="s">
        <v>260</v>
      </c>
      <c r="B25" s="352">
        <v>1556613</v>
      </c>
      <c r="C25" s="348">
        <v>4746832</v>
      </c>
      <c r="D25" s="352">
        <v>3779332</v>
      </c>
      <c r="E25" s="352">
        <v>5992434</v>
      </c>
      <c r="F25" s="348">
        <v>100000</v>
      </c>
      <c r="G25" s="354">
        <f t="shared" si="0"/>
        <v>-2222719</v>
      </c>
      <c r="H25" s="355">
        <f t="shared" si="1"/>
        <v>4.5560063513387344E-2</v>
      </c>
      <c r="I25" s="356">
        <f t="shared" si="2"/>
        <v>3679332</v>
      </c>
      <c r="J25" s="371">
        <f t="shared" si="3"/>
        <v>0.19095458296355117</v>
      </c>
    </row>
    <row r="26" spans="1:10" s="101" customFormat="1" ht="12.75" x14ac:dyDescent="0.2">
      <c r="A26" s="353" t="s">
        <v>264</v>
      </c>
      <c r="B26" s="352">
        <v>29859</v>
      </c>
      <c r="C26" s="348">
        <v>54846</v>
      </c>
      <c r="D26" s="352">
        <v>439100</v>
      </c>
      <c r="E26" s="352">
        <v>604449</v>
      </c>
      <c r="F26" s="348">
        <v>229732</v>
      </c>
      <c r="G26" s="354">
        <f t="shared" si="0"/>
        <v>-409241</v>
      </c>
      <c r="H26" s="355">
        <f t="shared" si="1"/>
        <v>8.3883954527235113E-3</v>
      </c>
      <c r="I26" s="356">
        <f t="shared" si="2"/>
        <v>209368</v>
      </c>
      <c r="J26" s="371">
        <f t="shared" si="3"/>
        <v>1.0866042837643567E-2</v>
      </c>
    </row>
    <row r="27" spans="1:10" s="101" customFormat="1" ht="12.75" x14ac:dyDescent="0.2">
      <c r="A27" s="353" t="s">
        <v>257</v>
      </c>
      <c r="B27" s="352">
        <v>1352422</v>
      </c>
      <c r="C27" s="348">
        <v>1699647</v>
      </c>
      <c r="D27" s="352">
        <v>6097435</v>
      </c>
      <c r="E27" s="352">
        <v>5956765</v>
      </c>
      <c r="F27" s="348">
        <v>5944732</v>
      </c>
      <c r="G27" s="354">
        <f t="shared" si="0"/>
        <v>-4745013</v>
      </c>
      <c r="H27" s="355">
        <f t="shared" si="1"/>
        <v>9.7260649525130541E-2</v>
      </c>
      <c r="I27" s="356">
        <f t="shared" si="2"/>
        <v>152703</v>
      </c>
      <c r="J27" s="371">
        <f t="shared" si="3"/>
        <v>7.9251716567798596E-3</v>
      </c>
    </row>
    <row r="28" spans="1:10" s="101" customFormat="1" ht="12.75" x14ac:dyDescent="0.2">
      <c r="A28" s="353" t="s">
        <v>259</v>
      </c>
      <c r="B28" s="352">
        <v>2400</v>
      </c>
      <c r="C28" s="348">
        <v>4750</v>
      </c>
      <c r="D28" s="352">
        <v>917234</v>
      </c>
      <c r="E28" s="352">
        <v>496084</v>
      </c>
      <c r="F28" s="348">
        <v>309334</v>
      </c>
      <c r="G28" s="354">
        <f t="shared" si="0"/>
        <v>-914834</v>
      </c>
      <c r="H28" s="355">
        <f t="shared" si="1"/>
        <v>1.8751760858752815E-2</v>
      </c>
      <c r="I28" s="356">
        <f t="shared" si="2"/>
        <v>607900</v>
      </c>
      <c r="J28" s="371">
        <f t="shared" si="3"/>
        <v>3.1549556001889134E-2</v>
      </c>
    </row>
    <row r="29" spans="1:10" s="101" customFormat="1" ht="12.75" x14ac:dyDescent="0.2">
      <c r="A29" s="353" t="s">
        <v>23</v>
      </c>
      <c r="B29" s="360"/>
      <c r="C29" s="359"/>
      <c r="D29" s="358"/>
      <c r="E29" s="357"/>
      <c r="F29" s="348"/>
      <c r="G29" s="354"/>
      <c r="H29" s="355">
        <f t="shared" si="1"/>
        <v>0</v>
      </c>
      <c r="I29" s="356"/>
      <c r="J29" s="371">
        <f t="shared" si="3"/>
        <v>0</v>
      </c>
    </row>
    <row r="30" spans="1:10" s="101" customFormat="1" ht="12.75" x14ac:dyDescent="0.2">
      <c r="A30" s="353" t="s">
        <v>266</v>
      </c>
      <c r="B30" s="352">
        <v>7404584</v>
      </c>
      <c r="C30" s="348">
        <v>9557634</v>
      </c>
      <c r="D30" s="352">
        <v>19104107</v>
      </c>
      <c r="E30" s="352">
        <v>21388312</v>
      </c>
      <c r="F30" s="348">
        <v>17129759</v>
      </c>
      <c r="G30" s="354">
        <f t="shared" si="0"/>
        <v>-11699523</v>
      </c>
      <c r="H30" s="355">
        <f t="shared" si="1"/>
        <v>0.23981034532765322</v>
      </c>
      <c r="I30" s="356">
        <f t="shared" si="2"/>
        <v>1974348</v>
      </c>
      <c r="J30" s="371">
        <f t="shared" si="3"/>
        <v>0.10246718669718342</v>
      </c>
    </row>
    <row r="31" spans="1:10" s="101" customFormat="1" ht="12.75" x14ac:dyDescent="0.2">
      <c r="A31" s="353" t="s">
        <v>268</v>
      </c>
      <c r="B31" s="352">
        <v>14107</v>
      </c>
      <c r="C31" s="348">
        <v>21990</v>
      </c>
      <c r="D31" s="352">
        <v>3637485</v>
      </c>
      <c r="E31" s="352">
        <v>10206885</v>
      </c>
      <c r="F31" s="348">
        <v>2989153</v>
      </c>
      <c r="G31" s="354">
        <f t="shared" si="0"/>
        <v>-3623378</v>
      </c>
      <c r="H31" s="355">
        <f t="shared" si="1"/>
        <v>7.4269996258191168E-2</v>
      </c>
      <c r="I31" s="356">
        <f t="shared" si="2"/>
        <v>648332</v>
      </c>
      <c r="J31" s="371">
        <f t="shared" si="3"/>
        <v>3.3647946606048341E-2</v>
      </c>
    </row>
    <row r="32" spans="1:10" s="101" customFormat="1" ht="12.75" x14ac:dyDescent="0.2">
      <c r="A32" s="353" t="s">
        <v>256</v>
      </c>
      <c r="B32" s="352">
        <v>25575</v>
      </c>
      <c r="C32" s="348">
        <v>435504</v>
      </c>
      <c r="D32" s="352">
        <v>185581</v>
      </c>
      <c r="E32" s="352">
        <v>1409721</v>
      </c>
      <c r="F32" s="348">
        <v>70205</v>
      </c>
      <c r="G32" s="354">
        <f t="shared" si="0"/>
        <v>-160006</v>
      </c>
      <c r="H32" s="355">
        <f t="shared" si="1"/>
        <v>3.2797144049801414E-3</v>
      </c>
      <c r="I32" s="356">
        <f t="shared" si="2"/>
        <v>115376</v>
      </c>
      <c r="J32" s="371">
        <f t="shared" si="3"/>
        <v>5.9879282337127167E-3</v>
      </c>
    </row>
    <row r="33" spans="1:10" s="101" customFormat="1" ht="12.75" x14ac:dyDescent="0.2">
      <c r="A33" s="353" t="s">
        <v>270</v>
      </c>
      <c r="B33" s="357"/>
      <c r="C33" s="358"/>
      <c r="D33" s="352">
        <v>194582</v>
      </c>
      <c r="E33" s="350">
        <v>193642</v>
      </c>
      <c r="F33" s="352">
        <v>200072</v>
      </c>
      <c r="G33" s="354">
        <f t="shared" si="0"/>
        <v>-194582</v>
      </c>
      <c r="H33" s="355">
        <f t="shared" si="1"/>
        <v>3.9884341109073778E-3</v>
      </c>
      <c r="I33" s="356">
        <f t="shared" si="2"/>
        <v>-5490</v>
      </c>
      <c r="J33" s="371">
        <f t="shared" si="3"/>
        <v>-2.8492689990191044E-4</v>
      </c>
    </row>
    <row r="34" spans="1:10" s="101" customFormat="1" ht="12.75" x14ac:dyDescent="0.2">
      <c r="A34" s="353" t="s">
        <v>32</v>
      </c>
      <c r="B34" s="357"/>
      <c r="C34" s="358"/>
      <c r="D34" s="358"/>
      <c r="E34" s="362"/>
      <c r="F34" s="352"/>
      <c r="G34" s="354"/>
      <c r="H34" s="355">
        <f t="shared" si="1"/>
        <v>0</v>
      </c>
      <c r="I34" s="356"/>
      <c r="J34" s="371">
        <f t="shared" si="3"/>
        <v>0</v>
      </c>
    </row>
    <row r="35" spans="1:10" s="101" customFormat="1" ht="12.75" x14ac:dyDescent="0.2">
      <c r="A35" s="353" t="s">
        <v>255</v>
      </c>
      <c r="B35" s="352">
        <v>331224</v>
      </c>
      <c r="C35" s="352">
        <v>378795</v>
      </c>
      <c r="D35" s="348">
        <v>2368959</v>
      </c>
      <c r="E35" s="350">
        <v>1449210</v>
      </c>
      <c r="F35" s="352">
        <v>1419559</v>
      </c>
      <c r="G35" s="354">
        <f t="shared" si="0"/>
        <v>-2037735</v>
      </c>
      <c r="H35" s="355">
        <f t="shared" si="1"/>
        <v>4.1768363892805326E-2</v>
      </c>
      <c r="I35" s="356">
        <f t="shared" si="2"/>
        <v>949400</v>
      </c>
      <c r="J35" s="371">
        <f t="shared" si="3"/>
        <v>4.9273150959357692E-2</v>
      </c>
    </row>
    <row r="36" spans="1:10" s="101" customFormat="1" ht="12.75" x14ac:dyDescent="0.2">
      <c r="A36" s="353" t="s">
        <v>35</v>
      </c>
      <c r="B36" s="363"/>
      <c r="C36" s="361"/>
      <c r="D36" s="358"/>
      <c r="E36" s="362"/>
      <c r="F36" s="352"/>
      <c r="G36" s="354"/>
      <c r="H36" s="355">
        <f t="shared" si="1"/>
        <v>0</v>
      </c>
      <c r="I36" s="356"/>
      <c r="J36" s="371">
        <f t="shared" si="3"/>
        <v>0</v>
      </c>
    </row>
    <row r="37" spans="1:10" ht="13.5" thickBot="1" x14ac:dyDescent="0.25">
      <c r="A37" s="353"/>
      <c r="B37" s="364"/>
      <c r="C37" s="365"/>
      <c r="D37" s="365"/>
      <c r="E37" s="366"/>
      <c r="F37" s="364"/>
      <c r="G37" s="354"/>
      <c r="H37" s="355">
        <f t="shared" si="1"/>
        <v>0</v>
      </c>
      <c r="I37" s="356"/>
      <c r="J37" s="371">
        <f t="shared" si="3"/>
        <v>0</v>
      </c>
    </row>
    <row r="38" spans="1:10" ht="13.5" thickBot="1" x14ac:dyDescent="0.25">
      <c r="A38" s="367" t="s">
        <v>50</v>
      </c>
      <c r="B38" s="368">
        <f>SUM(B6:B37)</f>
        <v>24937210</v>
      </c>
      <c r="C38" s="368">
        <f t="shared" ref="C38:F38" si="4">SUM(C6:C37)</f>
        <v>30922290</v>
      </c>
      <c r="D38" s="368">
        <f t="shared" si="4"/>
        <v>73723775</v>
      </c>
      <c r="E38" s="368">
        <f t="shared" si="4"/>
        <v>89702798</v>
      </c>
      <c r="F38" s="368">
        <f t="shared" si="4"/>
        <v>54455675</v>
      </c>
      <c r="G38" s="369">
        <f>SUM(G6:G37)</f>
        <v>-48786565</v>
      </c>
      <c r="H38" s="370">
        <f t="shared" si="1"/>
        <v>1</v>
      </c>
      <c r="I38" s="369">
        <f t="shared" ref="I38:J38" si="5">SUM(I6:I37)</f>
        <v>19268100</v>
      </c>
      <c r="J38" s="370">
        <f t="shared" si="5"/>
        <v>1</v>
      </c>
    </row>
    <row r="39" spans="1:10" x14ac:dyDescent="0.2">
      <c r="A39" s="1" t="s">
        <v>51</v>
      </c>
      <c r="B39" s="67"/>
      <c r="C39" s="67"/>
      <c r="D39" s="2"/>
      <c r="E39" s="2"/>
      <c r="F39" s="2"/>
      <c r="G39" s="2"/>
      <c r="H39" s="2"/>
      <c r="I39" s="2"/>
    </row>
    <row r="40" spans="1:10" s="74" customFormat="1" x14ac:dyDescent="0.2">
      <c r="A40" s="1" t="s">
        <v>364</v>
      </c>
      <c r="B40" s="67"/>
      <c r="C40" s="67"/>
      <c r="D40" s="67"/>
      <c r="E40" s="67"/>
      <c r="F40" s="67"/>
      <c r="G40" s="67"/>
      <c r="H40" s="67"/>
      <c r="I40" s="67"/>
    </row>
    <row r="41" spans="1:10" x14ac:dyDescent="0.2">
      <c r="A41" s="1" t="s">
        <v>157</v>
      </c>
      <c r="B41" s="2"/>
      <c r="C41" s="2"/>
      <c r="D41" s="2"/>
      <c r="E41" s="2"/>
      <c r="F41" s="2"/>
      <c r="G41" s="2"/>
      <c r="H41" s="2"/>
      <c r="I41" s="2"/>
    </row>
    <row r="42" spans="1:10" x14ac:dyDescent="0.2">
      <c r="A42" s="1"/>
      <c r="B42" s="2"/>
      <c r="C42" s="2"/>
      <c r="D42" s="2"/>
      <c r="E42" s="2"/>
      <c r="F42" s="2"/>
      <c r="G42" s="2"/>
      <c r="H42" s="2"/>
      <c r="I42" s="2"/>
    </row>
    <row r="48" spans="1:10" x14ac:dyDescent="0.2">
      <c r="C48" s="116"/>
    </row>
  </sheetData>
  <sortState xmlns:xlrd2="http://schemas.microsoft.com/office/spreadsheetml/2017/richdata2" ref="A8:K42">
    <sortCondition ref="A8:A42"/>
  </sortState>
  <mergeCells count="10">
    <mergeCell ref="A4:A5"/>
    <mergeCell ref="G4:G5"/>
    <mergeCell ref="I4:I5"/>
    <mergeCell ref="H4:H5"/>
    <mergeCell ref="J4:J5"/>
    <mergeCell ref="C4:C5"/>
    <mergeCell ref="E4:E5"/>
    <mergeCell ref="F4:F5"/>
    <mergeCell ref="B4:B5"/>
    <mergeCell ref="D4:D5"/>
  </mergeCells>
  <phoneticPr fontId="0" type="noConversion"/>
  <printOptions horizontalCentered="1"/>
  <pageMargins left="0.25" right="0.25" top="0.75" bottom="0.75" header="0.3" footer="0.3"/>
  <pageSetup paperSize="9" scale="82" orientation="landscape"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ignoredErrors>
    <ignoredError sqref="H6:H38"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29">
    <tabColor rgb="FFFF0000"/>
    <pageSetUpPr fitToPage="1"/>
  </sheetPr>
  <dimension ref="A1:Y21"/>
  <sheetViews>
    <sheetView view="pageLayout" zoomScale="85" zoomScaleNormal="100" zoomScaleSheetLayoutView="90" zoomScalePageLayoutView="85" workbookViewId="0">
      <selection activeCell="A14" sqref="A14"/>
    </sheetView>
  </sheetViews>
  <sheetFormatPr baseColWidth="10" defaultColWidth="11.42578125" defaultRowHeight="12" x14ac:dyDescent="0.2"/>
  <cols>
    <col min="1" max="1" width="92.85546875" style="3" customWidth="1"/>
    <col min="2" max="2" width="10.7109375" style="3" customWidth="1"/>
    <col min="3" max="3" width="12.85546875" style="3" customWidth="1"/>
    <col min="4" max="4" width="12.85546875" style="80" customWidth="1"/>
    <col min="5" max="5" width="15.85546875" style="80" customWidth="1"/>
    <col min="6" max="6" width="13.42578125" style="74" customWidth="1"/>
    <col min="7" max="7" width="12.85546875" style="74" customWidth="1"/>
    <col min="8" max="8" width="16.42578125" style="80" customWidth="1"/>
    <col min="9" max="11" width="12.85546875" style="74" customWidth="1"/>
    <col min="12" max="13" width="12.85546875" style="3" customWidth="1"/>
    <col min="14" max="14" width="12.85546875" style="74" customWidth="1"/>
    <col min="15" max="16384" width="11.42578125" style="3"/>
  </cols>
  <sheetData>
    <row r="1" spans="1:25" s="5" customFormat="1" ht="15.75" customHeight="1" x14ac:dyDescent="0.2">
      <c r="A1" s="117" t="s">
        <v>438</v>
      </c>
      <c r="B1" s="117"/>
      <c r="C1" s="117"/>
      <c r="D1" s="117"/>
      <c r="E1" s="117"/>
      <c r="F1" s="117"/>
      <c r="G1" s="117"/>
      <c r="H1" s="117"/>
      <c r="I1" s="117"/>
      <c r="J1" s="117"/>
      <c r="K1" s="117"/>
      <c r="L1" s="117"/>
      <c r="M1" s="117"/>
      <c r="N1" s="117"/>
    </row>
    <row r="2" spans="1:25" s="5" customFormat="1" x14ac:dyDescent="0.2">
      <c r="A2" s="117" t="s">
        <v>349</v>
      </c>
      <c r="B2" s="117"/>
      <c r="C2" s="117"/>
      <c r="D2" s="117"/>
      <c r="E2" s="117"/>
      <c r="F2" s="117"/>
      <c r="G2" s="117"/>
      <c r="H2" s="117"/>
      <c r="I2" s="117"/>
      <c r="J2" s="117"/>
      <c r="K2" s="117"/>
      <c r="L2" s="117"/>
      <c r="M2" s="117"/>
      <c r="N2" s="117"/>
      <c r="O2" s="117"/>
      <c r="P2" s="117"/>
      <c r="Q2" s="117"/>
      <c r="R2" s="117"/>
      <c r="S2" s="117"/>
      <c r="T2" s="117"/>
      <c r="U2" s="117"/>
      <c r="V2" s="117"/>
      <c r="W2" s="117"/>
      <c r="X2" s="117"/>
      <c r="Y2" s="117"/>
    </row>
    <row r="3" spans="1:25" s="74" customFormat="1" ht="12.75" thickBot="1" x14ac:dyDescent="0.25">
      <c r="A3" s="8"/>
      <c r="B3" s="10"/>
      <c r="D3" s="80"/>
      <c r="E3" s="80"/>
      <c r="G3" s="10"/>
      <c r="H3" s="10"/>
    </row>
    <row r="4" spans="1:25" ht="13.5" hidden="1" customHeight="1" x14ac:dyDescent="0.2">
      <c r="A4" s="62" t="s">
        <v>76</v>
      </c>
      <c r="B4" s="61"/>
      <c r="C4" s="47"/>
      <c r="D4" s="81"/>
      <c r="E4" s="81"/>
      <c r="F4" s="75"/>
      <c r="G4" s="75"/>
      <c r="H4" s="81"/>
      <c r="I4" s="75"/>
      <c r="J4" s="75"/>
      <c r="K4" s="75"/>
      <c r="L4" s="47"/>
      <c r="M4" s="47"/>
      <c r="N4" s="75"/>
    </row>
    <row r="5" spans="1:25" ht="57" customHeight="1" thickBot="1" x14ac:dyDescent="0.25">
      <c r="A5" s="196" t="s">
        <v>80</v>
      </c>
      <c r="B5" s="199" t="s">
        <v>81</v>
      </c>
      <c r="C5" s="197" t="s">
        <v>82</v>
      </c>
      <c r="D5" s="197" t="s">
        <v>187</v>
      </c>
      <c r="E5" s="197" t="s">
        <v>188</v>
      </c>
      <c r="F5" s="197" t="s">
        <v>224</v>
      </c>
      <c r="G5" s="197" t="s">
        <v>159</v>
      </c>
      <c r="H5" s="197" t="s">
        <v>186</v>
      </c>
      <c r="I5" s="197" t="s">
        <v>161</v>
      </c>
      <c r="J5" s="197" t="s">
        <v>160</v>
      </c>
      <c r="K5" s="197" t="s">
        <v>162</v>
      </c>
      <c r="L5" s="197" t="s">
        <v>163</v>
      </c>
      <c r="M5" s="197" t="s">
        <v>164</v>
      </c>
      <c r="N5" s="197" t="s">
        <v>165</v>
      </c>
    </row>
    <row r="6" spans="1:25" ht="60" x14ac:dyDescent="0.2">
      <c r="A6" s="546" t="s">
        <v>720</v>
      </c>
      <c r="B6" s="547">
        <v>104575</v>
      </c>
      <c r="C6" s="548" t="s">
        <v>721</v>
      </c>
      <c r="D6" s="547" t="s">
        <v>722</v>
      </c>
      <c r="E6" s="548" t="s">
        <v>723</v>
      </c>
      <c r="F6" s="549" t="s">
        <v>724</v>
      </c>
      <c r="G6" s="550">
        <v>43826</v>
      </c>
      <c r="H6" s="548" t="s">
        <v>725</v>
      </c>
      <c r="I6" s="547" t="s">
        <v>726</v>
      </c>
      <c r="J6" s="550">
        <v>44126</v>
      </c>
      <c r="K6" s="548" t="s">
        <v>727</v>
      </c>
      <c r="L6" s="548" t="s">
        <v>727</v>
      </c>
      <c r="M6" s="551" t="s">
        <v>727</v>
      </c>
      <c r="N6" s="551" t="s">
        <v>727</v>
      </c>
    </row>
    <row r="7" spans="1:25" ht="48" x14ac:dyDescent="0.2">
      <c r="A7" s="546" t="s">
        <v>728</v>
      </c>
      <c r="B7" s="547">
        <v>58358</v>
      </c>
      <c r="C7" s="548" t="s">
        <v>721</v>
      </c>
      <c r="D7" s="547" t="s">
        <v>722</v>
      </c>
      <c r="E7" s="548" t="s">
        <v>729</v>
      </c>
      <c r="F7" s="549" t="s">
        <v>730</v>
      </c>
      <c r="G7" s="550">
        <v>43823</v>
      </c>
      <c r="H7" s="548" t="s">
        <v>731</v>
      </c>
      <c r="I7" s="547" t="s">
        <v>732</v>
      </c>
      <c r="J7" s="550">
        <v>44553</v>
      </c>
      <c r="K7" s="548" t="s">
        <v>727</v>
      </c>
      <c r="L7" s="548" t="s">
        <v>727</v>
      </c>
      <c r="M7" s="551" t="s">
        <v>727</v>
      </c>
      <c r="N7" s="551" t="s">
        <v>727</v>
      </c>
    </row>
    <row r="8" spans="1:25" ht="36" x14ac:dyDescent="0.2">
      <c r="A8" s="546" t="s">
        <v>733</v>
      </c>
      <c r="B8" s="547">
        <v>364289</v>
      </c>
      <c r="C8" s="548" t="s">
        <v>721</v>
      </c>
      <c r="D8" s="547" t="s">
        <v>722</v>
      </c>
      <c r="E8" s="548" t="s">
        <v>734</v>
      </c>
      <c r="F8" s="549" t="s">
        <v>735</v>
      </c>
      <c r="G8" s="550">
        <v>43819</v>
      </c>
      <c r="H8" s="548" t="s">
        <v>736</v>
      </c>
      <c r="I8" s="547" t="s">
        <v>737</v>
      </c>
      <c r="J8" s="550">
        <v>44119</v>
      </c>
      <c r="K8" s="548" t="s">
        <v>727</v>
      </c>
      <c r="L8" s="548" t="s">
        <v>727</v>
      </c>
      <c r="M8" s="551" t="s">
        <v>727</v>
      </c>
      <c r="N8" s="551" t="s">
        <v>727</v>
      </c>
    </row>
    <row r="9" spans="1:25" ht="36" x14ac:dyDescent="0.2">
      <c r="A9" s="546" t="s">
        <v>738</v>
      </c>
      <c r="B9" s="547">
        <v>330727</v>
      </c>
      <c r="C9" s="548" t="s">
        <v>721</v>
      </c>
      <c r="D9" s="547" t="s">
        <v>722</v>
      </c>
      <c r="E9" s="548" t="s">
        <v>739</v>
      </c>
      <c r="F9" s="549" t="s">
        <v>740</v>
      </c>
      <c r="G9" s="550">
        <v>43817</v>
      </c>
      <c r="H9" s="548" t="s">
        <v>741</v>
      </c>
      <c r="I9" s="548" t="s">
        <v>742</v>
      </c>
      <c r="J9" s="550">
        <v>44177</v>
      </c>
      <c r="K9" s="548" t="s">
        <v>727</v>
      </c>
      <c r="L9" s="548" t="s">
        <v>727</v>
      </c>
      <c r="M9" s="551" t="s">
        <v>727</v>
      </c>
      <c r="N9" s="551" t="s">
        <v>727</v>
      </c>
    </row>
    <row r="10" spans="1:25" ht="48" x14ac:dyDescent="0.2">
      <c r="A10" s="546" t="s">
        <v>743</v>
      </c>
      <c r="B10" s="547">
        <v>310110</v>
      </c>
      <c r="C10" s="548" t="s">
        <v>721</v>
      </c>
      <c r="D10" s="547" t="s">
        <v>722</v>
      </c>
      <c r="E10" s="548" t="s">
        <v>744</v>
      </c>
      <c r="F10" s="549" t="s">
        <v>745</v>
      </c>
      <c r="G10" s="550">
        <v>43809</v>
      </c>
      <c r="H10" s="548" t="s">
        <v>746</v>
      </c>
      <c r="I10" s="548" t="s">
        <v>747</v>
      </c>
      <c r="J10" s="550">
        <v>44139</v>
      </c>
      <c r="K10" s="548" t="s">
        <v>727</v>
      </c>
      <c r="L10" s="548" t="s">
        <v>727</v>
      </c>
      <c r="M10" s="551" t="s">
        <v>727</v>
      </c>
      <c r="N10" s="551" t="s">
        <v>727</v>
      </c>
    </row>
    <row r="11" spans="1:25" ht="36" x14ac:dyDescent="0.2">
      <c r="A11" s="546" t="s">
        <v>748</v>
      </c>
      <c r="B11" s="547">
        <v>279497</v>
      </c>
      <c r="C11" s="548" t="s">
        <v>721</v>
      </c>
      <c r="D11" s="547" t="s">
        <v>722</v>
      </c>
      <c r="E11" s="548" t="s">
        <v>749</v>
      </c>
      <c r="F11" s="549" t="s">
        <v>750</v>
      </c>
      <c r="G11" s="550">
        <v>43818</v>
      </c>
      <c r="H11" s="548" t="s">
        <v>751</v>
      </c>
      <c r="I11" s="548" t="s">
        <v>752</v>
      </c>
      <c r="J11" s="550">
        <v>44028</v>
      </c>
      <c r="K11" s="548" t="s">
        <v>727</v>
      </c>
      <c r="L11" s="548" t="s">
        <v>727</v>
      </c>
      <c r="M11" s="551" t="s">
        <v>727</v>
      </c>
      <c r="N11" s="551" t="s">
        <v>727</v>
      </c>
    </row>
    <row r="12" spans="1:25" ht="36" x14ac:dyDescent="0.2">
      <c r="A12" s="546" t="s">
        <v>753</v>
      </c>
      <c r="B12" s="547">
        <v>104575</v>
      </c>
      <c r="C12" s="548" t="s">
        <v>721</v>
      </c>
      <c r="D12" s="547" t="s">
        <v>722</v>
      </c>
      <c r="E12" s="548" t="s">
        <v>754</v>
      </c>
      <c r="F12" s="549" t="s">
        <v>755</v>
      </c>
      <c r="G12" s="550">
        <v>43858</v>
      </c>
      <c r="H12" s="548" t="s">
        <v>756</v>
      </c>
      <c r="I12" s="547" t="s">
        <v>757</v>
      </c>
      <c r="J12" s="550">
        <v>44158</v>
      </c>
      <c r="K12" s="548" t="s">
        <v>727</v>
      </c>
      <c r="L12" s="548" t="s">
        <v>727</v>
      </c>
      <c r="M12" s="551" t="s">
        <v>727</v>
      </c>
      <c r="N12" s="551" t="s">
        <v>727</v>
      </c>
    </row>
    <row r="13" spans="1:25" ht="36" x14ac:dyDescent="0.2">
      <c r="A13" s="546" t="s">
        <v>758</v>
      </c>
      <c r="B13" s="547">
        <v>2455750</v>
      </c>
      <c r="C13" s="548" t="s">
        <v>721</v>
      </c>
      <c r="D13" s="547" t="s">
        <v>722</v>
      </c>
      <c r="E13" s="548" t="s">
        <v>759</v>
      </c>
      <c r="F13" s="549" t="s">
        <v>760</v>
      </c>
      <c r="G13" s="550">
        <v>43847</v>
      </c>
      <c r="H13" s="548" t="s">
        <v>761</v>
      </c>
      <c r="I13" s="547" t="s">
        <v>762</v>
      </c>
      <c r="J13" s="550">
        <v>44902</v>
      </c>
      <c r="K13" s="548" t="s">
        <v>727</v>
      </c>
      <c r="L13" s="548" t="s">
        <v>727</v>
      </c>
      <c r="M13" s="551" t="s">
        <v>727</v>
      </c>
      <c r="N13" s="551" t="s">
        <v>727</v>
      </c>
    </row>
    <row r="14" spans="1:25" ht="48" x14ac:dyDescent="0.2">
      <c r="A14" s="546" t="s">
        <v>763</v>
      </c>
      <c r="B14" s="547">
        <v>2420736</v>
      </c>
      <c r="C14" s="547" t="s">
        <v>721</v>
      </c>
      <c r="D14" s="547" t="s">
        <v>722</v>
      </c>
      <c r="E14" s="548" t="s">
        <v>764</v>
      </c>
      <c r="F14" s="549" t="s">
        <v>765</v>
      </c>
      <c r="G14" s="550">
        <v>43816</v>
      </c>
      <c r="H14" s="548" t="s">
        <v>766</v>
      </c>
      <c r="I14" s="548" t="s">
        <v>767</v>
      </c>
      <c r="J14" s="550">
        <v>44326</v>
      </c>
      <c r="K14" s="548" t="s">
        <v>727</v>
      </c>
      <c r="L14" s="548" t="s">
        <v>727</v>
      </c>
      <c r="M14" s="551" t="s">
        <v>727</v>
      </c>
      <c r="N14" s="551" t="s">
        <v>727</v>
      </c>
    </row>
    <row r="15" spans="1:25" ht="36.75" thickBot="1" x14ac:dyDescent="0.25">
      <c r="A15" s="546" t="s">
        <v>768</v>
      </c>
      <c r="B15" s="552"/>
      <c r="C15" s="548" t="s">
        <v>721</v>
      </c>
      <c r="D15" s="547" t="s">
        <v>722</v>
      </c>
      <c r="E15" s="548" t="s">
        <v>769</v>
      </c>
      <c r="F15" s="553">
        <v>27781068.68</v>
      </c>
      <c r="G15" s="547" t="s">
        <v>770</v>
      </c>
      <c r="H15" s="548"/>
      <c r="I15" s="548"/>
      <c r="J15" s="548"/>
      <c r="K15" s="548"/>
      <c r="L15" s="548"/>
      <c r="M15" s="551"/>
      <c r="N15" s="551"/>
    </row>
    <row r="16" spans="1:25" ht="12.75" thickBot="1" x14ac:dyDescent="0.25">
      <c r="A16" s="83" t="s">
        <v>0</v>
      </c>
      <c r="B16" s="46"/>
      <c r="C16" s="42"/>
      <c r="D16" s="39"/>
      <c r="E16" s="39"/>
      <c r="F16" s="39"/>
      <c r="G16" s="42"/>
      <c r="H16" s="42"/>
      <c r="I16" s="42"/>
      <c r="J16" s="42"/>
      <c r="K16" s="42"/>
      <c r="L16" s="42"/>
      <c r="M16" s="42"/>
      <c r="N16" s="42"/>
    </row>
    <row r="17" spans="1:12" s="74" customFormat="1" x14ac:dyDescent="0.2">
      <c r="A17" s="1" t="s">
        <v>368</v>
      </c>
      <c r="B17" s="2"/>
      <c r="C17" s="2"/>
      <c r="D17" s="2"/>
      <c r="E17" s="2"/>
      <c r="F17" s="2"/>
      <c r="G17" s="2"/>
      <c r="H17" s="2"/>
      <c r="I17" s="2"/>
      <c r="J17" s="2"/>
      <c r="K17" s="2"/>
      <c r="L17" s="2"/>
    </row>
    <row r="18" spans="1:12" x14ac:dyDescent="0.2">
      <c r="A18" s="18"/>
      <c r="B18" s="18"/>
    </row>
    <row r="19" spans="1:12" x14ac:dyDescent="0.2">
      <c r="A19" s="18"/>
    </row>
    <row r="20" spans="1:12" x14ac:dyDescent="0.2">
      <c r="A20" s="18"/>
    </row>
    <row r="21" spans="1:12" x14ac:dyDescent="0.2">
      <c r="A21" s="18"/>
    </row>
  </sheetData>
  <phoneticPr fontId="11" type="noConversion"/>
  <printOptions horizontalCentered="1"/>
  <pageMargins left="0.25" right="0.25" top="0.75" bottom="0.75" header="0.3" footer="0.3"/>
  <pageSetup paperSize="9" scale="55" orientation="landscape" r:id="rId1"/>
  <headerFooter alignWithMargins="0">
    <oddHeader xml:space="preserve">&amp;C&amp;"Arial,Negrita"&amp;18PROYECTO DE PRESUPUESTO 2021
</oddHeader>
    <oddFooter>&amp;L&amp;"Arial,Negrita"&amp;8PROYECTO DE PRESUPUESTO PARA EL AÑO FISCAL 2020
INFORMACIÓN PARA LA COMISIÓN DE PRESUPUESTO Y CUENTA GENERAL DE LA REPÚBLICA DEL CONGRESO DE LA REPÚBLICA</oddFooter>
  </headerFooter>
  <ignoredErrors>
    <ignoredError sqref="F6:F15"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30">
    <tabColor rgb="FFFF0000"/>
    <pageSetUpPr fitToPage="1"/>
  </sheetPr>
  <dimension ref="A1:Y41"/>
  <sheetViews>
    <sheetView view="pageLayout" zoomScaleNormal="100" zoomScaleSheetLayoutView="100" workbookViewId="0">
      <selection activeCell="E24" sqref="E24"/>
    </sheetView>
  </sheetViews>
  <sheetFormatPr baseColWidth="10" defaultColWidth="11.42578125" defaultRowHeight="12" x14ac:dyDescent="0.2"/>
  <cols>
    <col min="1" max="1" width="124.85546875" style="3" customWidth="1"/>
    <col min="2" max="2" width="20.28515625" style="3" customWidth="1"/>
    <col min="3" max="3" width="20.28515625" style="80" customWidth="1"/>
    <col min="4" max="5" width="17.7109375" style="3" customWidth="1"/>
    <col min="6" max="6" width="17.7109375" style="80" customWidth="1"/>
    <col min="7" max="8" width="17.7109375" style="3" customWidth="1"/>
    <col min="9" max="9" width="12.140625" style="80" customWidth="1"/>
    <col min="10" max="10" width="16.7109375" style="3" customWidth="1"/>
    <col min="11" max="16384" width="11.42578125" style="3"/>
  </cols>
  <sheetData>
    <row r="1" spans="1:25" s="5" customFormat="1" ht="15.75" customHeight="1" x14ac:dyDescent="0.2">
      <c r="A1" s="117" t="s">
        <v>439</v>
      </c>
      <c r="B1" s="117"/>
      <c r="C1" s="117"/>
      <c r="D1" s="117"/>
      <c r="E1" s="117"/>
      <c r="F1" s="117"/>
      <c r="G1" s="117"/>
      <c r="H1" s="117"/>
      <c r="I1" s="117"/>
      <c r="J1" s="117"/>
    </row>
    <row r="2" spans="1:25" s="5" customFormat="1" x14ac:dyDescent="0.2">
      <c r="A2" s="117" t="s">
        <v>158</v>
      </c>
      <c r="B2" s="117"/>
      <c r="C2" s="117"/>
      <c r="D2" s="117"/>
      <c r="E2" s="117"/>
      <c r="F2" s="117"/>
      <c r="G2" s="117"/>
      <c r="H2" s="117"/>
      <c r="I2" s="117"/>
      <c r="J2" s="117"/>
      <c r="K2" s="117"/>
      <c r="L2" s="117"/>
      <c r="M2" s="117"/>
      <c r="N2" s="117"/>
      <c r="O2" s="117"/>
      <c r="P2" s="117"/>
      <c r="Q2" s="117"/>
      <c r="R2" s="117"/>
      <c r="S2" s="117"/>
      <c r="T2" s="117"/>
      <c r="U2" s="117"/>
      <c r="V2" s="117"/>
      <c r="W2" s="117"/>
      <c r="X2" s="117"/>
      <c r="Y2" s="117"/>
    </row>
    <row r="3" spans="1:25" ht="24.75" customHeight="1" thickBot="1" x14ac:dyDescent="0.25">
      <c r="A3" s="9"/>
      <c r="B3" s="9"/>
      <c r="C3" s="9"/>
      <c r="D3" s="12"/>
      <c r="E3" s="12"/>
      <c r="F3" s="12"/>
      <c r="G3" s="17"/>
    </row>
    <row r="4" spans="1:25" ht="13.5" customHeight="1" thickBot="1" x14ac:dyDescent="0.25">
      <c r="A4" s="82" t="s">
        <v>76</v>
      </c>
      <c r="B4" s="82"/>
      <c r="C4" s="82"/>
      <c r="D4" s="30"/>
      <c r="E4" s="30"/>
      <c r="F4" s="82"/>
      <c r="G4" s="30" t="s">
        <v>36</v>
      </c>
      <c r="H4" s="30" t="s">
        <v>77</v>
      </c>
      <c r="I4" s="81"/>
      <c r="J4" s="47"/>
    </row>
    <row r="5" spans="1:25" ht="36.75" thickBot="1" x14ac:dyDescent="0.25">
      <c r="A5" s="198" t="s">
        <v>83</v>
      </c>
      <c r="B5" s="199" t="s">
        <v>82</v>
      </c>
      <c r="C5" s="199" t="s">
        <v>187</v>
      </c>
      <c r="D5" s="197" t="s">
        <v>188</v>
      </c>
      <c r="E5" s="197" t="s">
        <v>2</v>
      </c>
      <c r="F5" s="197" t="s">
        <v>186</v>
      </c>
      <c r="G5" s="199" t="s">
        <v>85</v>
      </c>
      <c r="H5" s="197" t="s">
        <v>159</v>
      </c>
      <c r="I5" s="197" t="s">
        <v>164</v>
      </c>
      <c r="J5" s="197" t="s">
        <v>84</v>
      </c>
    </row>
    <row r="6" spans="1:25" ht="23.25" thickBot="1" x14ac:dyDescent="0.25">
      <c r="A6" s="511" t="s">
        <v>618</v>
      </c>
      <c r="B6" s="512" t="s">
        <v>619</v>
      </c>
      <c r="C6" s="513"/>
      <c r="D6" s="514" t="s">
        <v>620</v>
      </c>
      <c r="E6" s="499">
        <v>690693</v>
      </c>
      <c r="F6" s="515">
        <v>10005093631</v>
      </c>
      <c r="G6" s="514" t="s">
        <v>621</v>
      </c>
      <c r="H6" s="516">
        <v>43871</v>
      </c>
      <c r="I6" s="517"/>
      <c r="J6" s="517"/>
    </row>
    <row r="7" spans="1:25" ht="23.25" thickBot="1" x14ac:dyDescent="0.25">
      <c r="A7" s="511" t="s">
        <v>622</v>
      </c>
      <c r="B7" s="512" t="s">
        <v>623</v>
      </c>
      <c r="C7" s="518"/>
      <c r="D7" s="519" t="s">
        <v>624</v>
      </c>
      <c r="E7" s="520" t="s">
        <v>625</v>
      </c>
      <c r="F7" s="521"/>
      <c r="G7" s="519"/>
      <c r="H7" s="522"/>
      <c r="I7" s="517"/>
      <c r="J7" s="517"/>
    </row>
    <row r="8" spans="1:25" ht="23.25" thickBot="1" x14ac:dyDescent="0.25">
      <c r="A8" s="511" t="s">
        <v>626</v>
      </c>
      <c r="B8" s="512" t="s">
        <v>627</v>
      </c>
      <c r="C8" s="518"/>
      <c r="D8" s="519" t="s">
        <v>628</v>
      </c>
      <c r="E8" s="499">
        <v>109350</v>
      </c>
      <c r="F8" s="515">
        <v>20532586543</v>
      </c>
      <c r="G8" s="523" t="s">
        <v>621</v>
      </c>
      <c r="H8" s="524">
        <v>43843</v>
      </c>
      <c r="I8" s="517"/>
      <c r="J8" s="517"/>
    </row>
    <row r="9" spans="1:25" ht="23.25" thickBot="1" x14ac:dyDescent="0.25">
      <c r="A9" s="511" t="s">
        <v>629</v>
      </c>
      <c r="B9" s="512" t="s">
        <v>630</v>
      </c>
      <c r="C9" s="518"/>
      <c r="D9" s="525" t="s">
        <v>631</v>
      </c>
      <c r="E9" s="520" t="s">
        <v>632</v>
      </c>
      <c r="F9" s="521"/>
      <c r="G9" s="519"/>
      <c r="H9" s="522"/>
      <c r="I9" s="517"/>
      <c r="J9" s="517"/>
    </row>
    <row r="10" spans="1:25" ht="23.25" thickBot="1" x14ac:dyDescent="0.25">
      <c r="A10" s="511" t="s">
        <v>633</v>
      </c>
      <c r="B10" s="512" t="s">
        <v>634</v>
      </c>
      <c r="C10" s="518"/>
      <c r="D10" s="519" t="s">
        <v>635</v>
      </c>
      <c r="E10" s="520" t="s">
        <v>636</v>
      </c>
      <c r="F10" s="521"/>
      <c r="G10" s="519"/>
      <c r="H10" s="522"/>
      <c r="I10" s="517"/>
      <c r="J10" s="517"/>
    </row>
    <row r="11" spans="1:25" ht="23.25" thickBot="1" x14ac:dyDescent="0.25">
      <c r="A11" s="511" t="s">
        <v>637</v>
      </c>
      <c r="B11" s="512" t="s">
        <v>638</v>
      </c>
      <c r="C11" s="518"/>
      <c r="D11" s="519" t="s">
        <v>639</v>
      </c>
      <c r="E11" s="499">
        <v>181200</v>
      </c>
      <c r="F11" s="515">
        <v>20532836329</v>
      </c>
      <c r="G11" s="519" t="s">
        <v>621</v>
      </c>
      <c r="H11" s="524">
        <v>43817</v>
      </c>
      <c r="I11" s="517"/>
      <c r="J11" s="517"/>
    </row>
    <row r="12" spans="1:25" ht="23.25" thickBot="1" x14ac:dyDescent="0.25">
      <c r="A12" s="511" t="s">
        <v>640</v>
      </c>
      <c r="B12" s="512" t="s">
        <v>641</v>
      </c>
      <c r="C12" s="518"/>
      <c r="D12" s="519" t="s">
        <v>642</v>
      </c>
      <c r="E12" s="499">
        <v>116799</v>
      </c>
      <c r="F12" s="515">
        <v>20511037001</v>
      </c>
      <c r="G12" s="519"/>
      <c r="H12" s="524">
        <v>43819</v>
      </c>
      <c r="I12" s="517"/>
      <c r="J12" s="517"/>
    </row>
    <row r="13" spans="1:25" ht="23.25" thickBot="1" x14ac:dyDescent="0.25">
      <c r="A13" s="511" t="s">
        <v>643</v>
      </c>
      <c r="B13" s="512" t="s">
        <v>644</v>
      </c>
      <c r="C13" s="518"/>
      <c r="D13" s="519" t="s">
        <v>645</v>
      </c>
      <c r="E13" s="500">
        <v>109328</v>
      </c>
      <c r="F13" s="521">
        <v>20601460158</v>
      </c>
      <c r="G13" s="519" t="s">
        <v>621</v>
      </c>
      <c r="H13" s="524">
        <v>43817</v>
      </c>
      <c r="I13" s="517"/>
      <c r="J13" s="517"/>
    </row>
    <row r="14" spans="1:25" ht="23.25" thickBot="1" x14ac:dyDescent="0.25">
      <c r="A14" s="511" t="s">
        <v>646</v>
      </c>
      <c r="B14" s="512" t="s">
        <v>647</v>
      </c>
      <c r="C14" s="518"/>
      <c r="D14" s="519" t="s">
        <v>648</v>
      </c>
      <c r="E14" s="520" t="s">
        <v>649</v>
      </c>
      <c r="F14" s="521"/>
      <c r="G14" s="519"/>
      <c r="H14" s="522"/>
      <c r="I14" s="517"/>
      <c r="J14" s="517"/>
    </row>
    <row r="15" spans="1:25" ht="23.25" thickBot="1" x14ac:dyDescent="0.25">
      <c r="A15" s="511" t="s">
        <v>633</v>
      </c>
      <c r="B15" s="512" t="s">
        <v>650</v>
      </c>
      <c r="C15" s="518"/>
      <c r="D15" s="519" t="s">
        <v>635</v>
      </c>
      <c r="E15" s="520" t="s">
        <v>636</v>
      </c>
      <c r="F15" s="521"/>
      <c r="G15" s="519"/>
      <c r="H15" s="522"/>
      <c r="I15" s="517"/>
      <c r="J15" s="517"/>
    </row>
    <row r="16" spans="1:25" ht="23.25" thickBot="1" x14ac:dyDescent="0.25">
      <c r="A16" s="526" t="s">
        <v>651</v>
      </c>
      <c r="B16" s="527" t="s">
        <v>652</v>
      </c>
      <c r="C16" s="518"/>
      <c r="D16" s="519" t="s">
        <v>648</v>
      </c>
      <c r="E16" s="528" t="s">
        <v>653</v>
      </c>
      <c r="F16" s="528">
        <v>20602567223</v>
      </c>
      <c r="G16" s="519" t="s">
        <v>621</v>
      </c>
      <c r="H16" s="524">
        <v>43807</v>
      </c>
      <c r="I16" s="517"/>
      <c r="J16" s="517"/>
    </row>
    <row r="17" spans="1:10" ht="23.25" thickBot="1" x14ac:dyDescent="0.25">
      <c r="A17" s="511" t="s">
        <v>654</v>
      </c>
      <c r="B17" s="512" t="s">
        <v>655</v>
      </c>
      <c r="C17" s="518"/>
      <c r="D17" s="519" t="s">
        <v>656</v>
      </c>
      <c r="E17" s="515" t="s">
        <v>657</v>
      </c>
      <c r="F17" s="515">
        <v>20406512500</v>
      </c>
      <c r="G17" s="519" t="s">
        <v>621</v>
      </c>
      <c r="H17" s="524">
        <v>43808</v>
      </c>
      <c r="I17" s="517"/>
      <c r="J17" s="517"/>
    </row>
    <row r="18" spans="1:10" ht="23.25" thickBot="1" x14ac:dyDescent="0.25">
      <c r="A18" s="511" t="s">
        <v>658</v>
      </c>
      <c r="B18" s="512" t="s">
        <v>659</v>
      </c>
      <c r="C18" s="518"/>
      <c r="D18" s="519" t="s">
        <v>660</v>
      </c>
      <c r="E18" s="529">
        <v>122000</v>
      </c>
      <c r="F18" s="515">
        <v>20119205868</v>
      </c>
      <c r="G18" s="519" t="s">
        <v>621</v>
      </c>
      <c r="H18" s="524">
        <v>43809</v>
      </c>
      <c r="I18" s="517"/>
      <c r="J18" s="517"/>
    </row>
    <row r="19" spans="1:10" ht="23.25" thickBot="1" x14ac:dyDescent="0.25">
      <c r="A19" s="511" t="s">
        <v>661</v>
      </c>
      <c r="B19" s="512" t="s">
        <v>662</v>
      </c>
      <c r="C19" s="518"/>
      <c r="D19" s="519" t="s">
        <v>663</v>
      </c>
      <c r="E19" s="529">
        <v>48420</v>
      </c>
      <c r="F19" s="521">
        <v>20532550433</v>
      </c>
      <c r="G19" s="519" t="s">
        <v>621</v>
      </c>
      <c r="H19" s="524">
        <v>43811</v>
      </c>
      <c r="I19" s="517"/>
      <c r="J19" s="517"/>
    </row>
    <row r="20" spans="1:10" ht="23.25" thickBot="1" x14ac:dyDescent="0.25">
      <c r="A20" s="511" t="s">
        <v>664</v>
      </c>
      <c r="B20" s="512" t="s">
        <v>665</v>
      </c>
      <c r="C20" s="518"/>
      <c r="D20" s="530" t="s">
        <v>620</v>
      </c>
      <c r="E20" s="529">
        <v>105660</v>
      </c>
      <c r="F20" s="515">
        <v>20119205868</v>
      </c>
      <c r="G20" s="519" t="s">
        <v>621</v>
      </c>
      <c r="H20" s="524">
        <v>43804</v>
      </c>
      <c r="I20" s="517"/>
      <c r="J20" s="517"/>
    </row>
    <row r="21" spans="1:10" ht="23.25" thickBot="1" x14ac:dyDescent="0.25">
      <c r="A21" s="511" t="s">
        <v>646</v>
      </c>
      <c r="B21" s="512" t="s">
        <v>666</v>
      </c>
      <c r="C21" s="518"/>
      <c r="D21" s="530" t="s">
        <v>648</v>
      </c>
      <c r="E21" s="520" t="s">
        <v>649</v>
      </c>
      <c r="F21" s="521"/>
      <c r="G21" s="519"/>
      <c r="H21" s="522"/>
      <c r="I21" s="517"/>
      <c r="J21" s="517"/>
    </row>
    <row r="22" spans="1:10" ht="23.25" thickBot="1" x14ac:dyDescent="0.25">
      <c r="A22" s="511" t="s">
        <v>667</v>
      </c>
      <c r="B22" s="512" t="s">
        <v>668</v>
      </c>
      <c r="C22" s="518"/>
      <c r="D22" s="530" t="s">
        <v>628</v>
      </c>
      <c r="E22" s="499">
        <v>55043</v>
      </c>
      <c r="F22" s="521">
        <v>20519942217</v>
      </c>
      <c r="G22" s="519"/>
      <c r="H22" s="524">
        <v>43819</v>
      </c>
      <c r="I22" s="517"/>
      <c r="J22" s="517"/>
    </row>
    <row r="23" spans="1:10" ht="23.25" thickBot="1" x14ac:dyDescent="0.25">
      <c r="A23" s="511" t="s">
        <v>669</v>
      </c>
      <c r="B23" s="512" t="s">
        <v>670</v>
      </c>
      <c r="C23" s="518"/>
      <c r="D23" s="530" t="s">
        <v>642</v>
      </c>
      <c r="E23" s="529">
        <v>43630.65</v>
      </c>
      <c r="F23" s="521">
        <v>20520092197</v>
      </c>
      <c r="G23" s="519"/>
      <c r="H23" s="524">
        <v>43787</v>
      </c>
      <c r="I23" s="517"/>
      <c r="J23" s="517"/>
    </row>
    <row r="24" spans="1:10" ht="23.25" thickBot="1" x14ac:dyDescent="0.25">
      <c r="A24" s="511" t="s">
        <v>646</v>
      </c>
      <c r="B24" s="512" t="s">
        <v>671</v>
      </c>
      <c r="C24" s="518"/>
      <c r="D24" s="530" t="s">
        <v>648</v>
      </c>
      <c r="E24" s="520" t="s">
        <v>649</v>
      </c>
      <c r="F24" s="521"/>
      <c r="G24" s="519"/>
      <c r="H24" s="522"/>
      <c r="I24" s="517"/>
      <c r="J24" s="517"/>
    </row>
    <row r="25" spans="1:10" s="116" customFormat="1" ht="23.25" thickBot="1" x14ac:dyDescent="0.25">
      <c r="A25" s="511" t="s">
        <v>672</v>
      </c>
      <c r="B25" s="512" t="s">
        <v>673</v>
      </c>
      <c r="C25" s="518"/>
      <c r="D25" s="530" t="s">
        <v>674</v>
      </c>
      <c r="E25" s="499">
        <v>126362</v>
      </c>
      <c r="F25" s="515">
        <v>20449458436</v>
      </c>
      <c r="G25" s="519" t="s">
        <v>621</v>
      </c>
      <c r="H25" s="524">
        <v>43727</v>
      </c>
      <c r="I25" s="517"/>
      <c r="J25" s="517"/>
    </row>
    <row r="26" spans="1:10" s="116" customFormat="1" ht="34.5" thickBot="1" x14ac:dyDescent="0.25">
      <c r="A26" s="511" t="s">
        <v>675</v>
      </c>
      <c r="B26" s="512" t="s">
        <v>676</v>
      </c>
      <c r="C26" s="518"/>
      <c r="D26" s="530" t="s">
        <v>677</v>
      </c>
      <c r="E26" s="499">
        <v>359986.82</v>
      </c>
      <c r="F26" s="515">
        <v>20454029918</v>
      </c>
      <c r="G26" s="519" t="s">
        <v>621</v>
      </c>
      <c r="H26" s="524">
        <v>43759</v>
      </c>
      <c r="I26" s="517"/>
      <c r="J26" s="517"/>
    </row>
    <row r="27" spans="1:10" s="116" customFormat="1" ht="34.5" thickBot="1" x14ac:dyDescent="0.25">
      <c r="A27" s="511" t="s">
        <v>675</v>
      </c>
      <c r="B27" s="512" t="s">
        <v>678</v>
      </c>
      <c r="C27" s="523"/>
      <c r="D27" s="531" t="s">
        <v>677</v>
      </c>
      <c r="E27" s="499">
        <v>359986.82</v>
      </c>
      <c r="F27" s="515">
        <v>20454029918</v>
      </c>
      <c r="G27" s="523" t="s">
        <v>621</v>
      </c>
      <c r="H27" s="532">
        <v>43759</v>
      </c>
      <c r="I27" s="517"/>
      <c r="J27" s="517"/>
    </row>
    <row r="28" spans="1:10" s="116" customFormat="1" ht="23.25" thickBot="1" x14ac:dyDescent="0.25">
      <c r="A28" s="511" t="s">
        <v>679</v>
      </c>
      <c r="B28" s="512" t="s">
        <v>680</v>
      </c>
      <c r="C28" s="519"/>
      <c r="D28" s="530" t="s">
        <v>681</v>
      </c>
      <c r="E28" s="529">
        <v>74482.5</v>
      </c>
      <c r="F28" s="521">
        <v>20406512500</v>
      </c>
      <c r="G28" s="519" t="s">
        <v>621</v>
      </c>
      <c r="H28" s="516">
        <v>43692</v>
      </c>
      <c r="I28" s="517"/>
      <c r="J28" s="517"/>
    </row>
    <row r="29" spans="1:10" s="116" customFormat="1" ht="34.5" thickBot="1" x14ac:dyDescent="0.25">
      <c r="A29" s="511" t="s">
        <v>675</v>
      </c>
      <c r="B29" s="512" t="s">
        <v>682</v>
      </c>
      <c r="C29" s="533"/>
      <c r="D29" s="534" t="s">
        <v>677</v>
      </c>
      <c r="E29" s="520" t="s">
        <v>683</v>
      </c>
      <c r="F29" s="535"/>
      <c r="G29" s="519"/>
      <c r="H29" s="536"/>
      <c r="I29" s="517"/>
      <c r="J29" s="517"/>
    </row>
    <row r="30" spans="1:10" s="116" customFormat="1" ht="23.25" thickBot="1" x14ac:dyDescent="0.25">
      <c r="A30" s="511" t="s">
        <v>684</v>
      </c>
      <c r="B30" s="512" t="s">
        <v>685</v>
      </c>
      <c r="C30" s="513"/>
      <c r="D30" s="537" t="s">
        <v>686</v>
      </c>
      <c r="E30" s="520" t="s">
        <v>687</v>
      </c>
      <c r="F30" s="515">
        <v>20209981484</v>
      </c>
      <c r="G30" s="514" t="s">
        <v>621</v>
      </c>
      <c r="H30" s="516">
        <v>43664</v>
      </c>
      <c r="I30" s="517"/>
      <c r="J30" s="517"/>
    </row>
    <row r="31" spans="1:10" s="116" customFormat="1" ht="23.25" thickBot="1" x14ac:dyDescent="0.25">
      <c r="A31" s="538" t="s">
        <v>688</v>
      </c>
      <c r="B31" s="539" t="s">
        <v>689</v>
      </c>
      <c r="C31" s="515"/>
      <c r="D31" s="537" t="s">
        <v>690</v>
      </c>
      <c r="E31" s="529">
        <v>120469</v>
      </c>
      <c r="F31" s="540" t="s">
        <v>691</v>
      </c>
      <c r="G31" s="514" t="s">
        <v>621</v>
      </c>
      <c r="H31" s="540" t="s">
        <v>692</v>
      </c>
      <c r="I31" s="517"/>
      <c r="J31" s="517"/>
    </row>
    <row r="32" spans="1:10" s="116" customFormat="1" ht="23.25" thickBot="1" x14ac:dyDescent="0.25">
      <c r="A32" s="511" t="s">
        <v>693</v>
      </c>
      <c r="B32" s="512" t="s">
        <v>694</v>
      </c>
      <c r="C32" s="513"/>
      <c r="D32" s="537" t="s">
        <v>695</v>
      </c>
      <c r="E32" s="529">
        <v>390000</v>
      </c>
      <c r="F32" s="515">
        <v>20449314868</v>
      </c>
      <c r="G32" s="514" t="s">
        <v>621</v>
      </c>
      <c r="H32" s="516">
        <v>43644</v>
      </c>
      <c r="I32" s="517"/>
      <c r="J32" s="517"/>
    </row>
    <row r="33" spans="1:10" s="116" customFormat="1" ht="23.25" thickBot="1" x14ac:dyDescent="0.25">
      <c r="A33" s="511" t="s">
        <v>679</v>
      </c>
      <c r="B33" s="512" t="s">
        <v>696</v>
      </c>
      <c r="C33" s="513"/>
      <c r="D33" s="537" t="s">
        <v>681</v>
      </c>
      <c r="E33" s="520" t="s">
        <v>697</v>
      </c>
      <c r="F33" s="515"/>
      <c r="G33" s="514"/>
      <c r="H33" s="536"/>
      <c r="I33" s="517"/>
      <c r="J33" s="517"/>
    </row>
    <row r="34" spans="1:10" s="116" customFormat="1" ht="23.25" thickBot="1" x14ac:dyDescent="0.25">
      <c r="A34" s="511" t="s">
        <v>684</v>
      </c>
      <c r="B34" s="512" t="s">
        <v>698</v>
      </c>
      <c r="C34" s="513"/>
      <c r="D34" s="537" t="s">
        <v>686</v>
      </c>
      <c r="E34" s="520" t="s">
        <v>687</v>
      </c>
      <c r="F34" s="515"/>
      <c r="G34" s="514"/>
      <c r="H34" s="536"/>
      <c r="I34" s="517"/>
      <c r="J34" s="517"/>
    </row>
    <row r="35" spans="1:10" s="116" customFormat="1" ht="23.25" thickBot="1" x14ac:dyDescent="0.25">
      <c r="A35" s="511" t="s">
        <v>699</v>
      </c>
      <c r="B35" s="512" t="s">
        <v>700</v>
      </c>
      <c r="C35" s="513"/>
      <c r="D35" s="537" t="s">
        <v>701</v>
      </c>
      <c r="E35" s="529">
        <v>181000</v>
      </c>
      <c r="F35" s="515">
        <v>20532836329</v>
      </c>
      <c r="G35" s="514" t="s">
        <v>621</v>
      </c>
      <c r="H35" s="516">
        <v>43643</v>
      </c>
      <c r="I35" s="517"/>
      <c r="J35" s="517"/>
    </row>
    <row r="36" spans="1:10" s="116" customFormat="1" ht="23.25" thickBot="1" x14ac:dyDescent="0.25">
      <c r="A36" s="511" t="s">
        <v>702</v>
      </c>
      <c r="B36" s="512" t="s">
        <v>703</v>
      </c>
      <c r="C36" s="513"/>
      <c r="D36" s="537" t="s">
        <v>704</v>
      </c>
      <c r="E36" s="529">
        <v>134100</v>
      </c>
      <c r="F36" s="515">
        <v>20600162455</v>
      </c>
      <c r="G36" s="514" t="s">
        <v>621</v>
      </c>
      <c r="H36" s="516">
        <v>43647</v>
      </c>
      <c r="I36" s="517"/>
      <c r="J36" s="517"/>
    </row>
    <row r="37" spans="1:10" s="116" customFormat="1" ht="23.25" thickBot="1" x14ac:dyDescent="0.25">
      <c r="A37" s="511" t="s">
        <v>705</v>
      </c>
      <c r="B37" s="512" t="s">
        <v>706</v>
      </c>
      <c r="C37" s="513"/>
      <c r="D37" s="537" t="s">
        <v>707</v>
      </c>
      <c r="E37" s="529">
        <v>42935.7</v>
      </c>
      <c r="F37" s="515">
        <v>10004076821</v>
      </c>
      <c r="G37" s="514" t="s">
        <v>621</v>
      </c>
      <c r="H37" s="516">
        <v>43620</v>
      </c>
      <c r="I37" s="517"/>
      <c r="J37" s="517"/>
    </row>
    <row r="38" spans="1:10" s="116" customFormat="1" ht="23.25" thickBot="1" x14ac:dyDescent="0.25">
      <c r="A38" s="511" t="s">
        <v>708</v>
      </c>
      <c r="B38" s="512" t="s">
        <v>709</v>
      </c>
      <c r="C38" s="513"/>
      <c r="D38" s="537" t="s">
        <v>674</v>
      </c>
      <c r="E38" s="520" t="s">
        <v>710</v>
      </c>
      <c r="F38" s="515"/>
      <c r="G38" s="514"/>
      <c r="H38" s="536"/>
      <c r="I38" s="517"/>
      <c r="J38" s="517"/>
    </row>
    <row r="39" spans="1:10" s="116" customFormat="1" ht="23.25" thickBot="1" x14ac:dyDescent="0.25">
      <c r="A39" s="511" t="s">
        <v>711</v>
      </c>
      <c r="B39" s="512" t="s">
        <v>712</v>
      </c>
      <c r="C39" s="513"/>
      <c r="D39" s="537" t="s">
        <v>713</v>
      </c>
      <c r="E39" s="520" t="s">
        <v>714</v>
      </c>
      <c r="F39" s="515"/>
      <c r="G39" s="514"/>
      <c r="H39" s="536"/>
      <c r="I39" s="517"/>
      <c r="J39" s="517"/>
    </row>
    <row r="40" spans="1:10" s="116" customFormat="1" ht="23.25" thickBot="1" x14ac:dyDescent="0.25">
      <c r="A40" s="511" t="s">
        <v>715</v>
      </c>
      <c r="B40" s="512" t="s">
        <v>716</v>
      </c>
      <c r="C40" s="513"/>
      <c r="D40" s="537" t="s">
        <v>717</v>
      </c>
      <c r="E40" s="529">
        <v>61196.4</v>
      </c>
      <c r="F40" s="515">
        <v>20452996350</v>
      </c>
      <c r="G40" s="514" t="s">
        <v>621</v>
      </c>
      <c r="H40" s="516">
        <v>43612</v>
      </c>
      <c r="I40" s="517"/>
      <c r="J40" s="517"/>
    </row>
    <row r="41" spans="1:10" ht="12.75" thickBot="1" x14ac:dyDescent="0.25">
      <c r="A41" s="541" t="s">
        <v>0</v>
      </c>
      <c r="B41" s="542"/>
      <c r="C41" s="541"/>
      <c r="D41" s="543"/>
      <c r="E41" s="542"/>
      <c r="F41" s="542"/>
      <c r="G41" s="544"/>
      <c r="H41" s="545"/>
      <c r="I41" s="545"/>
      <c r="J41" s="544"/>
    </row>
  </sheetData>
  <phoneticPr fontId="11" type="noConversion"/>
  <printOptions horizontalCentered="1"/>
  <pageMargins left="0.25" right="0.25" top="5.3437499999999999E-2" bottom="0.75" header="0.3" footer="0.3"/>
  <pageSetup paperSize="9" scale="47" orientation="landscape"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ignoredErrors>
    <ignoredError sqref="E29:E40 E7 E9:E10 E14:E15 E21 E24"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31">
    <tabColor rgb="FFFF0000"/>
    <pageSetUpPr fitToPage="1"/>
  </sheetPr>
  <dimension ref="A1:W21"/>
  <sheetViews>
    <sheetView view="pageLayout" topLeftCell="A4" zoomScale="85" zoomScaleNormal="100" zoomScaleSheetLayoutView="100" zoomScalePageLayoutView="85" workbookViewId="0">
      <selection activeCell="D25" sqref="D25"/>
    </sheetView>
  </sheetViews>
  <sheetFormatPr baseColWidth="10" defaultColWidth="11.42578125" defaultRowHeight="12" x14ac:dyDescent="0.2"/>
  <cols>
    <col min="1" max="1" width="42.42578125" style="3" customWidth="1"/>
    <col min="2" max="2" width="30.7109375" style="3" customWidth="1"/>
    <col min="3" max="3" width="31.140625" style="116" customWidth="1"/>
    <col min="4" max="4" width="23.28515625" style="3" customWidth="1"/>
    <col min="5" max="5" width="22.28515625" style="101" customWidth="1"/>
    <col min="6" max="6" width="32.85546875" style="3" customWidth="1"/>
    <col min="7" max="7" width="39.5703125" style="3" customWidth="1"/>
    <col min="8" max="8" width="23.5703125" style="3" customWidth="1"/>
    <col min="9" max="16384" width="11.42578125" style="3"/>
  </cols>
  <sheetData>
    <row r="1" spans="1:23" s="5" customFormat="1" x14ac:dyDescent="0.2">
      <c r="A1" s="117" t="s">
        <v>440</v>
      </c>
      <c r="B1" s="117"/>
      <c r="C1" s="117"/>
      <c r="D1" s="117"/>
      <c r="E1" s="117"/>
      <c r="F1" s="117"/>
      <c r="G1" s="117"/>
    </row>
    <row r="2" spans="1:23" s="5" customFormat="1" x14ac:dyDescent="0.2">
      <c r="A2" s="117" t="s">
        <v>89</v>
      </c>
      <c r="B2" s="117"/>
      <c r="C2" s="117"/>
      <c r="D2" s="117"/>
      <c r="E2" s="117"/>
      <c r="F2" s="117"/>
      <c r="G2" s="117"/>
      <c r="H2" s="117"/>
      <c r="I2" s="117"/>
      <c r="J2" s="117"/>
      <c r="K2" s="117"/>
      <c r="L2" s="117"/>
      <c r="M2" s="117"/>
      <c r="N2" s="117"/>
      <c r="O2" s="117"/>
      <c r="P2" s="117"/>
      <c r="Q2" s="117"/>
      <c r="R2" s="117"/>
      <c r="S2" s="117"/>
      <c r="T2" s="117"/>
      <c r="U2" s="117"/>
      <c r="V2" s="117"/>
      <c r="W2" s="117"/>
    </row>
    <row r="3" spans="1:23" ht="12.75" thickBot="1" x14ac:dyDescent="0.25">
      <c r="A3" s="12"/>
      <c r="B3" s="12"/>
      <c r="C3" s="12"/>
      <c r="D3" s="17"/>
      <c r="E3" s="17"/>
      <c r="F3" s="17"/>
    </row>
    <row r="4" spans="1:23" ht="12.75" thickBot="1" x14ac:dyDescent="0.25">
      <c r="A4" s="635" t="s">
        <v>38</v>
      </c>
      <c r="B4" s="635" t="s">
        <v>369</v>
      </c>
      <c r="C4" s="635" t="s">
        <v>370</v>
      </c>
      <c r="D4" s="200" t="s">
        <v>404</v>
      </c>
      <c r="E4" s="200" t="s">
        <v>366</v>
      </c>
      <c r="F4" s="378" t="s">
        <v>367</v>
      </c>
      <c r="G4" s="635" t="s">
        <v>52</v>
      </c>
      <c r="H4" s="635" t="s">
        <v>115</v>
      </c>
    </row>
    <row r="5" spans="1:23" ht="12.75" customHeight="1" x14ac:dyDescent="0.2">
      <c r="A5" s="635"/>
      <c r="B5" s="635"/>
      <c r="C5" s="635"/>
      <c r="D5" s="477" t="s">
        <v>365</v>
      </c>
      <c r="E5" s="477" t="s">
        <v>365</v>
      </c>
      <c r="F5" s="477" t="s">
        <v>365</v>
      </c>
      <c r="G5" s="636"/>
      <c r="H5" s="636"/>
    </row>
    <row r="6" spans="1:23" ht="12" customHeight="1" x14ac:dyDescent="0.2">
      <c r="A6" s="482" t="s">
        <v>602</v>
      </c>
      <c r="B6" s="483"/>
      <c r="C6" s="483"/>
      <c r="D6" s="484"/>
      <c r="E6" s="485"/>
      <c r="F6" s="486"/>
      <c r="G6" s="483"/>
      <c r="H6" s="487"/>
    </row>
    <row r="7" spans="1:23" ht="45" x14ac:dyDescent="0.2">
      <c r="A7" s="488" t="s">
        <v>603</v>
      </c>
      <c r="B7" s="472"/>
      <c r="C7" s="472"/>
      <c r="D7" s="473"/>
      <c r="E7" s="474"/>
      <c r="F7" s="475"/>
      <c r="G7" s="476"/>
      <c r="H7" s="475"/>
    </row>
    <row r="8" spans="1:23" ht="45" x14ac:dyDescent="0.2">
      <c r="A8" s="498" t="s">
        <v>604</v>
      </c>
      <c r="B8" s="489"/>
      <c r="C8" s="472"/>
      <c r="D8" s="473"/>
      <c r="E8" s="474"/>
      <c r="F8" s="475"/>
      <c r="G8" s="476"/>
      <c r="H8" s="475"/>
    </row>
    <row r="9" spans="1:23" ht="56.25" x14ac:dyDescent="0.2">
      <c r="A9" s="488" t="s">
        <v>605</v>
      </c>
      <c r="B9" s="501">
        <v>20547708475</v>
      </c>
      <c r="C9" s="501">
        <v>42742843</v>
      </c>
      <c r="D9" s="473"/>
      <c r="E9" s="474"/>
      <c r="F9" s="475"/>
      <c r="G9" s="502" t="s">
        <v>606</v>
      </c>
      <c r="H9" s="475" t="s">
        <v>607</v>
      </c>
    </row>
    <row r="10" spans="1:23" ht="45" x14ac:dyDescent="0.2">
      <c r="A10" s="488" t="s">
        <v>608</v>
      </c>
      <c r="B10" s="501" t="s">
        <v>609</v>
      </c>
      <c r="C10" s="501">
        <v>20026285</v>
      </c>
      <c r="D10" s="473"/>
      <c r="E10" s="474"/>
      <c r="F10" s="475"/>
      <c r="G10" s="502" t="s">
        <v>610</v>
      </c>
      <c r="H10" s="490" t="s">
        <v>611</v>
      </c>
    </row>
    <row r="11" spans="1:23" ht="56.25" x14ac:dyDescent="0.2">
      <c r="A11" s="488" t="s">
        <v>612</v>
      </c>
      <c r="B11" s="501">
        <v>20526424001</v>
      </c>
      <c r="C11" s="501">
        <v>71003442</v>
      </c>
      <c r="D11" s="473"/>
      <c r="E11" s="474"/>
      <c r="F11" s="475"/>
      <c r="G11" s="502" t="s">
        <v>610</v>
      </c>
      <c r="H11" s="490" t="s">
        <v>611</v>
      </c>
    </row>
    <row r="12" spans="1:23" ht="45" x14ac:dyDescent="0.2">
      <c r="A12" s="488" t="s">
        <v>602</v>
      </c>
      <c r="B12" s="472"/>
      <c r="C12" s="472"/>
      <c r="D12" s="473"/>
      <c r="E12" s="474"/>
      <c r="F12" s="475"/>
      <c r="G12" s="502" t="s">
        <v>613</v>
      </c>
      <c r="H12" s="475"/>
    </row>
    <row r="13" spans="1:23" ht="56.25" x14ac:dyDescent="0.2">
      <c r="A13" s="488" t="s">
        <v>614</v>
      </c>
      <c r="B13" s="472"/>
      <c r="C13" s="472"/>
      <c r="D13" s="473"/>
      <c r="E13" s="474"/>
      <c r="F13" s="475"/>
      <c r="G13" s="502" t="s">
        <v>613</v>
      </c>
      <c r="H13" s="475"/>
    </row>
    <row r="14" spans="1:23" ht="56.25" x14ac:dyDescent="0.2">
      <c r="A14" s="488" t="s">
        <v>615</v>
      </c>
      <c r="B14" s="472"/>
      <c r="C14" s="472"/>
      <c r="D14" s="473"/>
      <c r="E14" s="474"/>
      <c r="F14" s="475"/>
      <c r="G14" s="502" t="s">
        <v>610</v>
      </c>
      <c r="H14" s="475"/>
    </row>
    <row r="15" spans="1:23" ht="67.5" x14ac:dyDescent="0.2">
      <c r="A15" s="488" t="s">
        <v>616</v>
      </c>
      <c r="B15" s="472"/>
      <c r="C15" s="472"/>
      <c r="D15" s="473"/>
      <c r="E15" s="474"/>
      <c r="F15" s="475"/>
      <c r="G15" s="502" t="s">
        <v>610</v>
      </c>
      <c r="H15" s="475"/>
    </row>
    <row r="16" spans="1:23" ht="33.75" x14ac:dyDescent="0.2">
      <c r="A16" s="488" t="s">
        <v>617</v>
      </c>
      <c r="B16" s="472"/>
      <c r="C16" s="472"/>
      <c r="D16" s="473"/>
      <c r="E16" s="474"/>
      <c r="F16" s="475"/>
      <c r="G16" s="502" t="s">
        <v>613</v>
      </c>
      <c r="H16" s="475"/>
    </row>
    <row r="17" spans="1:8" x14ac:dyDescent="0.2">
      <c r="A17" s="491"/>
      <c r="B17" s="472"/>
      <c r="C17" s="472"/>
      <c r="D17" s="473"/>
      <c r="E17" s="474"/>
      <c r="F17" s="475"/>
      <c r="G17" s="476"/>
      <c r="H17" s="475"/>
    </row>
    <row r="18" spans="1:8" x14ac:dyDescent="0.2">
      <c r="A18" s="492"/>
      <c r="B18" s="493"/>
      <c r="C18" s="493"/>
      <c r="D18" s="494"/>
      <c r="E18" s="495"/>
      <c r="F18" s="496"/>
      <c r="G18" s="497"/>
      <c r="H18" s="496"/>
    </row>
    <row r="19" spans="1:8" ht="12.75" thickBot="1" x14ac:dyDescent="0.25">
      <c r="A19" s="83" t="s">
        <v>39</v>
      </c>
      <c r="B19" s="46"/>
      <c r="C19" s="46"/>
      <c r="D19" s="478"/>
      <c r="E19" s="479"/>
      <c r="F19" s="480"/>
      <c r="G19" s="481"/>
      <c r="H19" s="481"/>
    </row>
    <row r="20" spans="1:8" s="116" customFormat="1" x14ac:dyDescent="0.2">
      <c r="A20" s="18" t="s">
        <v>53</v>
      </c>
      <c r="B20" s="1"/>
      <c r="C20" s="1"/>
      <c r="D20" s="1"/>
      <c r="E20" s="1"/>
      <c r="F20" s="1"/>
      <c r="G20" s="1"/>
      <c r="H20" s="1"/>
    </row>
    <row r="21" spans="1:8" x14ac:dyDescent="0.2">
      <c r="A21" s="1" t="s">
        <v>116</v>
      </c>
      <c r="B21" s="1"/>
      <c r="C21" s="1"/>
      <c r="D21" s="2"/>
      <c r="E21" s="2"/>
      <c r="F21" s="2"/>
    </row>
  </sheetData>
  <mergeCells count="5">
    <mergeCell ref="B4:B5"/>
    <mergeCell ref="H4:H5"/>
    <mergeCell ref="A4:A5"/>
    <mergeCell ref="G4:G5"/>
    <mergeCell ref="C4:C5"/>
  </mergeCells>
  <phoneticPr fontId="0" type="noConversion"/>
  <printOptions horizontalCentered="1"/>
  <pageMargins left="0.25" right="0.29950980392156862" top="0.75" bottom="0.75" header="0.3" footer="0.3"/>
  <pageSetup paperSize="9" scale="59" orientation="landscape"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colBreaks count="1" manualBreakCount="1">
    <brk id="8"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pageSetUpPr fitToPage="1"/>
  </sheetPr>
  <dimension ref="A1:V34"/>
  <sheetViews>
    <sheetView view="pageLayout" zoomScale="85" zoomScaleNormal="100" zoomScaleSheetLayoutView="100" zoomScalePageLayoutView="85" workbookViewId="0">
      <selection activeCell="H32" sqref="H32"/>
    </sheetView>
  </sheetViews>
  <sheetFormatPr baseColWidth="10" defaultColWidth="11.42578125" defaultRowHeight="12" x14ac:dyDescent="0.2"/>
  <cols>
    <col min="1" max="1" width="42" style="269" bestFit="1" customWidth="1"/>
    <col min="2" max="2" width="23.5703125" style="269" customWidth="1"/>
    <col min="3" max="3" width="35.42578125" style="269" customWidth="1"/>
    <col min="4" max="8" width="15.5703125" style="269" customWidth="1"/>
    <col min="9" max="16384" width="11.42578125" style="269"/>
  </cols>
  <sheetData>
    <row r="1" spans="1:22" s="290" customFormat="1" ht="15.75" x14ac:dyDescent="0.25">
      <c r="A1" s="292" t="s">
        <v>441</v>
      </c>
      <c r="B1" s="291"/>
      <c r="C1" s="291"/>
      <c r="D1" s="291"/>
      <c r="E1" s="291"/>
      <c r="F1" s="291"/>
      <c r="G1" s="291"/>
      <c r="H1" s="291"/>
    </row>
    <row r="2" spans="1:22" s="289" customFormat="1" ht="15.75" x14ac:dyDescent="0.2">
      <c r="A2" s="117" t="s">
        <v>349</v>
      </c>
      <c r="B2" s="120" t="s">
        <v>503</v>
      </c>
      <c r="C2" s="120"/>
      <c r="D2" s="120"/>
      <c r="E2" s="120"/>
      <c r="F2" s="120"/>
      <c r="G2" s="120"/>
      <c r="H2" s="120"/>
      <c r="I2" s="120"/>
      <c r="J2" s="120"/>
      <c r="K2" s="120"/>
      <c r="L2" s="120"/>
      <c r="M2" s="120"/>
      <c r="N2" s="120"/>
      <c r="O2" s="120"/>
      <c r="P2" s="120"/>
      <c r="Q2" s="120"/>
      <c r="R2" s="120"/>
      <c r="S2" s="120"/>
      <c r="T2" s="120"/>
      <c r="U2" s="120"/>
      <c r="V2" s="120"/>
    </row>
    <row r="3" spans="1:22" ht="12.75" thickBot="1" x14ac:dyDescent="0.25">
      <c r="G3" s="379">
        <v>43830</v>
      </c>
      <c r="H3" s="379">
        <v>44012</v>
      </c>
    </row>
    <row r="4" spans="1:22" ht="12.75" thickBot="1" x14ac:dyDescent="0.25">
      <c r="A4" s="639" t="s">
        <v>377</v>
      </c>
      <c r="B4" s="639" t="s">
        <v>94</v>
      </c>
      <c r="C4" s="637" t="s">
        <v>376</v>
      </c>
      <c r="D4" s="638"/>
      <c r="E4" s="638"/>
      <c r="F4" s="638"/>
      <c r="G4" s="638"/>
      <c r="H4" s="638"/>
    </row>
    <row r="5" spans="1:22" s="285" customFormat="1" ht="13.5" customHeight="1" thickBot="1" x14ac:dyDescent="0.25">
      <c r="A5" s="640"/>
      <c r="B5" s="640"/>
      <c r="C5" s="288" t="s">
        <v>375</v>
      </c>
      <c r="D5" s="300" t="s">
        <v>374</v>
      </c>
      <c r="E5" s="287" t="s">
        <v>373</v>
      </c>
      <c r="F5" s="286" t="s">
        <v>372</v>
      </c>
      <c r="G5" s="286" t="s">
        <v>504</v>
      </c>
      <c r="H5" s="286" t="s">
        <v>505</v>
      </c>
    </row>
    <row r="6" spans="1:22" x14ac:dyDescent="0.2">
      <c r="A6" s="284"/>
      <c r="B6" s="283"/>
      <c r="C6" s="278"/>
      <c r="D6" s="280"/>
      <c r="E6" s="279"/>
      <c r="F6" s="278"/>
      <c r="G6" s="278"/>
      <c r="H6" s="278"/>
    </row>
    <row r="7" spans="1:22" x14ac:dyDescent="0.2">
      <c r="A7" s="274" t="s">
        <v>40</v>
      </c>
      <c r="B7" s="273" t="s">
        <v>506</v>
      </c>
      <c r="C7" s="278" t="s">
        <v>507</v>
      </c>
      <c r="D7" s="280" t="s">
        <v>508</v>
      </c>
      <c r="E7" s="279" t="s">
        <v>509</v>
      </c>
      <c r="F7" s="278" t="s">
        <v>15</v>
      </c>
      <c r="G7" s="278">
        <v>0</v>
      </c>
      <c r="H7" s="278">
        <v>0</v>
      </c>
    </row>
    <row r="8" spans="1:22" x14ac:dyDescent="0.2">
      <c r="A8" s="274"/>
      <c r="B8" s="273"/>
      <c r="C8" s="278"/>
      <c r="D8" s="280"/>
      <c r="E8" s="279"/>
      <c r="F8" s="278"/>
      <c r="G8" s="278"/>
      <c r="H8" s="278"/>
    </row>
    <row r="9" spans="1:22" x14ac:dyDescent="0.2">
      <c r="A9" s="274" t="s">
        <v>41</v>
      </c>
      <c r="B9" s="273" t="s">
        <v>506</v>
      </c>
      <c r="C9" s="278" t="s">
        <v>507</v>
      </c>
      <c r="D9" s="280" t="s">
        <v>510</v>
      </c>
      <c r="E9" s="279" t="s">
        <v>511</v>
      </c>
      <c r="F9" s="278" t="s">
        <v>15</v>
      </c>
      <c r="G9" s="380">
        <v>412590.18</v>
      </c>
      <c r="H9" s="380">
        <v>38977.53</v>
      </c>
    </row>
    <row r="10" spans="1:22" x14ac:dyDescent="0.2">
      <c r="A10" s="274"/>
      <c r="B10" s="273" t="s">
        <v>506</v>
      </c>
      <c r="C10" s="278" t="s">
        <v>507</v>
      </c>
      <c r="D10" s="280" t="s">
        <v>512</v>
      </c>
      <c r="E10" s="279" t="s">
        <v>509</v>
      </c>
      <c r="F10" s="278" t="s">
        <v>15</v>
      </c>
      <c r="G10" s="380">
        <v>164316.17000000001</v>
      </c>
      <c r="H10" s="380">
        <v>164453.17000000001</v>
      </c>
    </row>
    <row r="11" spans="1:22" x14ac:dyDescent="0.2">
      <c r="A11" s="274"/>
      <c r="B11" s="273" t="s">
        <v>506</v>
      </c>
      <c r="C11" s="278" t="s">
        <v>513</v>
      </c>
      <c r="D11" s="280" t="s">
        <v>508</v>
      </c>
      <c r="E11" s="279" t="s">
        <v>514</v>
      </c>
      <c r="F11" s="278" t="s">
        <v>15</v>
      </c>
      <c r="G11" s="380">
        <v>124781.25</v>
      </c>
      <c r="H11" s="380">
        <v>89018.53</v>
      </c>
    </row>
    <row r="12" spans="1:22" x14ac:dyDescent="0.2">
      <c r="A12" s="274" t="s">
        <v>42</v>
      </c>
      <c r="B12" s="273"/>
      <c r="C12" s="278"/>
      <c r="D12" s="280"/>
      <c r="E12" s="279"/>
      <c r="F12" s="278"/>
      <c r="G12" s="380"/>
      <c r="H12" s="380"/>
    </row>
    <row r="13" spans="1:22" x14ac:dyDescent="0.2">
      <c r="A13" s="274" t="s">
        <v>371</v>
      </c>
      <c r="B13" s="273" t="s">
        <v>506</v>
      </c>
      <c r="C13" s="278" t="s">
        <v>513</v>
      </c>
      <c r="D13" s="280" t="s">
        <v>508</v>
      </c>
      <c r="E13" s="279" t="s">
        <v>515</v>
      </c>
      <c r="F13" s="278" t="s">
        <v>15</v>
      </c>
      <c r="G13" s="380">
        <v>32441377.68</v>
      </c>
      <c r="H13" s="380">
        <v>23848406.149999999</v>
      </c>
    </row>
    <row r="14" spans="1:22" x14ac:dyDescent="0.2">
      <c r="A14" s="274"/>
      <c r="B14" s="273"/>
      <c r="C14" s="278"/>
      <c r="D14" s="280"/>
      <c r="E14" s="279"/>
      <c r="F14" s="278"/>
      <c r="G14" s="278"/>
      <c r="H14" s="380"/>
    </row>
    <row r="15" spans="1:22" x14ac:dyDescent="0.2">
      <c r="A15" s="274" t="s">
        <v>43</v>
      </c>
      <c r="B15" s="273" t="s">
        <v>506</v>
      </c>
      <c r="C15" s="281" t="s">
        <v>516</v>
      </c>
      <c r="D15" s="280" t="s">
        <v>508</v>
      </c>
      <c r="E15" s="282" t="s">
        <v>517</v>
      </c>
      <c r="F15" s="281" t="s">
        <v>15</v>
      </c>
      <c r="G15" s="380">
        <v>313827.82</v>
      </c>
      <c r="H15" s="380">
        <v>277485.26</v>
      </c>
    </row>
    <row r="16" spans="1:22" x14ac:dyDescent="0.2">
      <c r="A16" s="274"/>
      <c r="B16" s="273" t="s">
        <v>506</v>
      </c>
      <c r="C16" s="281" t="s">
        <v>518</v>
      </c>
      <c r="D16" s="280" t="s">
        <v>519</v>
      </c>
      <c r="E16" s="282" t="s">
        <v>520</v>
      </c>
      <c r="F16" s="281" t="s">
        <v>15</v>
      </c>
      <c r="G16" s="380">
        <v>334548.11</v>
      </c>
      <c r="H16" s="380">
        <v>450578.62</v>
      </c>
    </row>
    <row r="17" spans="1:8" x14ac:dyDescent="0.2">
      <c r="A17" s="274"/>
      <c r="B17" s="273"/>
      <c r="C17" s="281"/>
      <c r="D17" s="280"/>
      <c r="E17" s="282"/>
      <c r="F17" s="281"/>
      <c r="G17" s="380"/>
      <c r="H17" s="278"/>
    </row>
    <row r="18" spans="1:8" x14ac:dyDescent="0.2">
      <c r="A18" s="274"/>
      <c r="B18" s="273"/>
      <c r="C18" s="281"/>
      <c r="D18" s="280"/>
      <c r="E18" s="282"/>
      <c r="F18" s="281"/>
      <c r="G18" s="380"/>
      <c r="H18" s="278"/>
    </row>
    <row r="19" spans="1:8" x14ac:dyDescent="0.2">
      <c r="A19" s="274"/>
      <c r="B19" s="273"/>
      <c r="C19" s="278"/>
      <c r="D19" s="280"/>
      <c r="E19" s="279"/>
      <c r="F19" s="278"/>
      <c r="G19" s="278"/>
      <c r="H19" s="278"/>
    </row>
    <row r="20" spans="1:8" x14ac:dyDescent="0.2">
      <c r="A20" s="274" t="s">
        <v>44</v>
      </c>
      <c r="B20" s="273"/>
      <c r="C20" s="278"/>
      <c r="D20" s="280"/>
      <c r="E20" s="279"/>
      <c r="F20" s="278"/>
      <c r="G20" s="278"/>
      <c r="H20" s="278"/>
    </row>
    <row r="21" spans="1:8" x14ac:dyDescent="0.2">
      <c r="A21" s="274"/>
      <c r="B21" s="273"/>
      <c r="C21" s="278"/>
      <c r="D21" s="280"/>
      <c r="E21" s="279"/>
      <c r="F21" s="278"/>
      <c r="G21" s="278"/>
      <c r="H21" s="278"/>
    </row>
    <row r="22" spans="1:8" x14ac:dyDescent="0.2">
      <c r="A22" s="274" t="s">
        <v>48</v>
      </c>
      <c r="B22" s="273" t="s">
        <v>506</v>
      </c>
      <c r="C22" s="281" t="s">
        <v>516</v>
      </c>
      <c r="D22" s="280" t="s">
        <v>508</v>
      </c>
      <c r="E22" s="279" t="s">
        <v>521</v>
      </c>
      <c r="F22" s="278" t="s">
        <v>522</v>
      </c>
      <c r="G22" s="278">
        <v>66879687.810000002</v>
      </c>
      <c r="H22" s="380">
        <v>83809467.349999994</v>
      </c>
    </row>
    <row r="23" spans="1:8" x14ac:dyDescent="0.2">
      <c r="A23" s="274" t="s">
        <v>49</v>
      </c>
      <c r="B23" s="273"/>
      <c r="C23" s="278"/>
      <c r="D23" s="280"/>
      <c r="E23" s="279"/>
      <c r="F23" s="278"/>
      <c r="G23" s="278"/>
      <c r="H23" s="380"/>
    </row>
    <row r="24" spans="1:8" x14ac:dyDescent="0.2">
      <c r="A24" s="274" t="s">
        <v>523</v>
      </c>
      <c r="B24" s="273" t="s">
        <v>506</v>
      </c>
      <c r="C24" s="281" t="s">
        <v>518</v>
      </c>
      <c r="D24" s="280" t="s">
        <v>524</v>
      </c>
      <c r="E24" s="279" t="s">
        <v>520</v>
      </c>
      <c r="F24" s="278" t="s">
        <v>522</v>
      </c>
      <c r="G24" s="380">
        <v>313768.14</v>
      </c>
      <c r="H24" s="380">
        <v>314006.56</v>
      </c>
    </row>
    <row r="25" spans="1:8" x14ac:dyDescent="0.2">
      <c r="A25" s="274" t="s">
        <v>45</v>
      </c>
      <c r="B25" s="273"/>
      <c r="C25" s="278"/>
      <c r="D25" s="280"/>
      <c r="E25" s="279"/>
      <c r="F25" s="278"/>
      <c r="G25" s="278"/>
      <c r="H25" s="380"/>
    </row>
    <row r="26" spans="1:8" x14ac:dyDescent="0.2">
      <c r="A26" s="274" t="s">
        <v>46</v>
      </c>
      <c r="B26" s="273"/>
      <c r="C26" s="278"/>
      <c r="D26" s="280"/>
      <c r="E26" s="279"/>
      <c r="F26" s="278"/>
      <c r="G26" s="278"/>
      <c r="H26" s="380"/>
    </row>
    <row r="27" spans="1:8" x14ac:dyDescent="0.2">
      <c r="A27" s="274" t="s">
        <v>47</v>
      </c>
      <c r="B27" s="273"/>
      <c r="C27" s="278"/>
      <c r="D27" s="280"/>
      <c r="E27" s="279"/>
      <c r="F27" s="278"/>
      <c r="G27" s="278"/>
      <c r="H27" s="380"/>
    </row>
    <row r="28" spans="1:8" x14ac:dyDescent="0.2">
      <c r="A28" s="274" t="s">
        <v>525</v>
      </c>
      <c r="B28" s="273" t="s">
        <v>506</v>
      </c>
      <c r="C28" s="281" t="s">
        <v>518</v>
      </c>
      <c r="D28" s="280" t="s">
        <v>526</v>
      </c>
      <c r="E28" s="279" t="s">
        <v>527</v>
      </c>
      <c r="F28" s="278" t="s">
        <v>522</v>
      </c>
      <c r="G28" s="380">
        <v>2561123.1800000002</v>
      </c>
      <c r="H28" s="380">
        <v>2499299.0299999998</v>
      </c>
    </row>
    <row r="29" spans="1:8" x14ac:dyDescent="0.2">
      <c r="A29" s="274" t="s">
        <v>528</v>
      </c>
      <c r="B29" s="273" t="s">
        <v>506</v>
      </c>
      <c r="C29" s="278" t="s">
        <v>507</v>
      </c>
      <c r="D29" s="280" t="s">
        <v>529</v>
      </c>
      <c r="E29" s="279" t="s">
        <v>530</v>
      </c>
      <c r="F29" s="278" t="s">
        <v>522</v>
      </c>
      <c r="G29" s="380">
        <v>201338.81</v>
      </c>
      <c r="H29" s="380">
        <v>201338.81</v>
      </c>
    </row>
    <row r="30" spans="1:8" x14ac:dyDescent="0.2">
      <c r="A30" s="274" t="s">
        <v>531</v>
      </c>
      <c r="B30" s="273" t="s">
        <v>506</v>
      </c>
      <c r="C30" s="278" t="s">
        <v>507</v>
      </c>
      <c r="D30" s="280" t="s">
        <v>532</v>
      </c>
      <c r="E30" s="279" t="s">
        <v>509</v>
      </c>
      <c r="F30" s="278" t="s">
        <v>522</v>
      </c>
      <c r="G30" s="278">
        <v>2844.64</v>
      </c>
      <c r="H30" s="278">
        <v>153860.18</v>
      </c>
    </row>
    <row r="31" spans="1:8" ht="12.75" thickBot="1" x14ac:dyDescent="0.25">
      <c r="A31" s="277"/>
      <c r="B31" s="276"/>
      <c r="C31" s="273"/>
      <c r="D31" s="275"/>
      <c r="E31" s="274"/>
      <c r="F31" s="273"/>
      <c r="G31" s="273"/>
      <c r="H31" s="273"/>
    </row>
    <row r="32" spans="1:8" ht="12.75" thickBot="1" x14ac:dyDescent="0.25">
      <c r="A32" s="272" t="s">
        <v>0</v>
      </c>
      <c r="B32" s="271"/>
      <c r="C32" s="270"/>
      <c r="D32" s="270"/>
      <c r="E32" s="270"/>
      <c r="F32" s="270"/>
      <c r="G32" s="381">
        <f>SUM(G6:G30)</f>
        <v>103750203.79000002</v>
      </c>
      <c r="H32" s="382">
        <f>SUM(H7:H29)</f>
        <v>111693031.01000001</v>
      </c>
    </row>
    <row r="33" spans="1:1" x14ac:dyDescent="0.2">
      <c r="A33" s="269" t="s">
        <v>442</v>
      </c>
    </row>
    <row r="34" spans="1:1" x14ac:dyDescent="0.2">
      <c r="A34" s="269" t="s">
        <v>443</v>
      </c>
    </row>
  </sheetData>
  <mergeCells count="3">
    <mergeCell ref="C4:H4"/>
    <mergeCell ref="B4:B5"/>
    <mergeCell ref="A4:A5"/>
  </mergeCells>
  <printOptions horizontalCentered="1"/>
  <pageMargins left="0.25" right="0.25" top="0.75" bottom="0.75" header="0.3" footer="0.3"/>
  <pageSetup paperSize="9" scale="81" orientation="landscape" r:id="rId1"/>
  <headerFooter alignWithMargins="0">
    <oddHeader xml:space="preserve">&amp;C&amp;"Arial,Negrita"&amp;18PROYECTO DE PRESUPUESTO 2021
</oddHeader>
    <oddFooter>&amp;L&amp;"Arial,Negrita"&amp;8PROYECTO DE PRESUPUESTO PARA EL AÑO FISCAL 2020
INFORMACIÓN PARA LA COMISIÓN DE PRESUPUESTO Y CUENTA GENERAL DE LA REPÚBLICA DEL CONGRESO DE LA REPÚBLICA</oddFooter>
  </headerFooter>
  <colBreaks count="1" manualBreakCount="1">
    <brk id="8" max="1048575" man="1"/>
  </colBreaks>
  <ignoredErrors>
    <ignoredError sqref="H32"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35">
    <tabColor rgb="FFFF0000"/>
    <pageSetUpPr fitToPage="1"/>
  </sheetPr>
  <dimension ref="A1:V426"/>
  <sheetViews>
    <sheetView view="pageLayout" topLeftCell="A376" zoomScale="75" zoomScaleNormal="100" zoomScaleSheetLayoutView="100" zoomScalePageLayoutView="75" workbookViewId="0">
      <selection activeCell="G432" sqref="G432"/>
    </sheetView>
  </sheetViews>
  <sheetFormatPr baseColWidth="10" defaultColWidth="11.42578125" defaultRowHeight="12" x14ac:dyDescent="0.2"/>
  <cols>
    <col min="1" max="7" width="18.7109375" style="3" customWidth="1"/>
    <col min="8" max="9" width="18.7109375" style="74" customWidth="1"/>
    <col min="10" max="10" width="18.7109375" style="3" customWidth="1"/>
    <col min="11" max="12" width="7.140625" style="51" customWidth="1"/>
    <col min="13" max="16" width="7.140625" style="3" customWidth="1"/>
    <col min="17" max="16384" width="11.42578125" style="3"/>
  </cols>
  <sheetData>
    <row r="1" spans="1:22" s="93" customFormat="1" x14ac:dyDescent="0.2">
      <c r="A1" s="118" t="s">
        <v>444</v>
      </c>
      <c r="B1" s="118"/>
      <c r="C1" s="118"/>
      <c r="D1" s="118"/>
      <c r="E1" s="118"/>
      <c r="F1" s="118"/>
      <c r="G1" s="118"/>
      <c r="H1" s="118"/>
      <c r="I1" s="118"/>
      <c r="J1" s="118"/>
      <c r="K1" s="118"/>
      <c r="L1" s="118"/>
    </row>
    <row r="2" spans="1:22" s="5" customFormat="1" x14ac:dyDescent="0.2">
      <c r="A2" s="117" t="s">
        <v>349</v>
      </c>
      <c r="B2" s="117"/>
      <c r="C2" s="117"/>
      <c r="D2" s="117"/>
      <c r="E2" s="117"/>
      <c r="F2" s="117"/>
      <c r="G2" s="117"/>
      <c r="H2" s="117"/>
      <c r="I2" s="117"/>
      <c r="J2" s="117"/>
      <c r="K2" s="117"/>
      <c r="L2" s="117"/>
      <c r="M2" s="117"/>
      <c r="N2" s="117"/>
      <c r="O2" s="117"/>
      <c r="P2" s="117"/>
      <c r="Q2" s="117"/>
      <c r="R2" s="117"/>
      <c r="S2" s="117"/>
      <c r="T2" s="117"/>
      <c r="U2" s="117"/>
      <c r="V2" s="117"/>
    </row>
    <row r="3" spans="1:22" s="101" customFormat="1" ht="12.75" thickBot="1" x14ac:dyDescent="0.25">
      <c r="K3" s="51"/>
      <c r="L3" s="51"/>
    </row>
    <row r="4" spans="1:22" s="69" customFormat="1" ht="12.75" customHeight="1" thickBot="1" x14ac:dyDescent="0.25">
      <c r="A4" s="644" t="s">
        <v>136</v>
      </c>
      <c r="B4" s="645"/>
      <c r="C4" s="645"/>
      <c r="D4" s="645"/>
      <c r="E4" s="646"/>
      <c r="F4" s="647" t="s">
        <v>137</v>
      </c>
      <c r="G4" s="648"/>
      <c r="H4" s="649"/>
      <c r="I4" s="649"/>
      <c r="J4" s="650"/>
      <c r="K4" s="641" t="s">
        <v>378</v>
      </c>
      <c r="L4" s="642"/>
      <c r="M4" s="643"/>
      <c r="N4" s="641" t="s">
        <v>379</v>
      </c>
      <c r="O4" s="642"/>
      <c r="P4" s="643"/>
    </row>
    <row r="5" spans="1:22" s="70" customFormat="1" ht="80.099999999999994" customHeight="1" thickBot="1" x14ac:dyDescent="0.25">
      <c r="A5" s="201" t="s">
        <v>94</v>
      </c>
      <c r="B5" s="202" t="s">
        <v>7</v>
      </c>
      <c r="C5" s="202" t="s">
        <v>91</v>
      </c>
      <c r="D5" s="203" t="s">
        <v>95</v>
      </c>
      <c r="E5" s="204" t="s">
        <v>117</v>
      </c>
      <c r="F5" s="201" t="s">
        <v>124</v>
      </c>
      <c r="G5" s="203" t="s">
        <v>125</v>
      </c>
      <c r="H5" s="203" t="s">
        <v>138</v>
      </c>
      <c r="I5" s="202" t="s">
        <v>139</v>
      </c>
      <c r="J5" s="205" t="s">
        <v>129</v>
      </c>
      <c r="K5" s="206" t="s">
        <v>126</v>
      </c>
      <c r="L5" s="207" t="s">
        <v>127</v>
      </c>
      <c r="M5" s="208" t="s">
        <v>128</v>
      </c>
      <c r="N5" s="206" t="s">
        <v>126</v>
      </c>
      <c r="O5" s="207" t="s">
        <v>127</v>
      </c>
      <c r="P5" s="208" t="s">
        <v>128</v>
      </c>
    </row>
    <row r="6" spans="1:22" ht="12.75" x14ac:dyDescent="0.2">
      <c r="A6" s="68"/>
      <c r="B6" s="26"/>
      <c r="C6" s="20" t="s">
        <v>92</v>
      </c>
      <c r="D6" s="554" t="s">
        <v>812</v>
      </c>
      <c r="E6" s="21"/>
      <c r="F6" s="555" t="s">
        <v>813</v>
      </c>
      <c r="G6" s="85" t="s">
        <v>814</v>
      </c>
      <c r="H6" s="85"/>
      <c r="I6" s="86"/>
      <c r="J6" s="8"/>
      <c r="K6" s="87"/>
      <c r="L6" s="89"/>
      <c r="M6" s="14"/>
      <c r="N6" s="87"/>
      <c r="O6" s="89"/>
      <c r="P6" s="84"/>
    </row>
    <row r="7" spans="1:22" ht="12.75" x14ac:dyDescent="0.2">
      <c r="A7" s="48"/>
      <c r="B7" s="11"/>
      <c r="C7" s="23" t="s">
        <v>92</v>
      </c>
      <c r="D7" s="554" t="s">
        <v>815</v>
      </c>
      <c r="E7" s="14"/>
      <c r="F7" s="555" t="s">
        <v>816</v>
      </c>
      <c r="G7" s="85" t="s">
        <v>817</v>
      </c>
      <c r="H7" s="85"/>
      <c r="I7" s="86"/>
      <c r="J7" s="8"/>
      <c r="K7" s="88"/>
      <c r="L7" s="90"/>
      <c r="M7" s="14"/>
      <c r="N7" s="88"/>
      <c r="O7" s="90"/>
      <c r="P7" s="84"/>
    </row>
    <row r="8" spans="1:22" ht="12.75" x14ac:dyDescent="0.2">
      <c r="A8" s="48"/>
      <c r="B8" s="11"/>
      <c r="C8" s="23" t="s">
        <v>92</v>
      </c>
      <c r="D8" s="554" t="s">
        <v>818</v>
      </c>
      <c r="E8" s="14"/>
      <c r="F8" s="555" t="s">
        <v>819</v>
      </c>
      <c r="G8" s="85" t="s">
        <v>820</v>
      </c>
      <c r="H8" s="85"/>
      <c r="I8" s="86"/>
      <c r="J8" s="8"/>
      <c r="K8" s="88"/>
      <c r="L8" s="90"/>
      <c r="M8" s="14"/>
      <c r="N8" s="88"/>
      <c r="O8" s="90"/>
      <c r="P8" s="84"/>
    </row>
    <row r="9" spans="1:22" ht="12.75" x14ac:dyDescent="0.2">
      <c r="A9" s="48"/>
      <c r="B9" s="11"/>
      <c r="C9" s="23" t="s">
        <v>92</v>
      </c>
      <c r="D9" s="554" t="s">
        <v>821</v>
      </c>
      <c r="E9" s="14"/>
      <c r="F9" s="555" t="s">
        <v>822</v>
      </c>
      <c r="G9" s="85" t="s">
        <v>823</v>
      </c>
      <c r="H9" s="85"/>
      <c r="I9" s="86"/>
      <c r="J9" s="8"/>
      <c r="K9" s="88"/>
      <c r="L9" s="90"/>
      <c r="M9" s="14"/>
      <c r="N9" s="88"/>
      <c r="O9" s="90"/>
      <c r="P9" s="84"/>
    </row>
    <row r="10" spans="1:22" ht="12.75" x14ac:dyDescent="0.2">
      <c r="A10" s="48"/>
      <c r="B10" s="11"/>
      <c r="C10" s="23" t="s">
        <v>92</v>
      </c>
      <c r="D10" s="554" t="s">
        <v>824</v>
      </c>
      <c r="E10" s="14"/>
      <c r="F10" s="555" t="s">
        <v>825</v>
      </c>
      <c r="G10" s="85" t="s">
        <v>826</v>
      </c>
      <c r="H10" s="85"/>
      <c r="I10" s="86"/>
      <c r="J10" s="8"/>
      <c r="K10" s="88"/>
      <c r="L10" s="90"/>
      <c r="M10" s="14"/>
      <c r="N10" s="88"/>
      <c r="O10" s="90"/>
      <c r="P10" s="84"/>
    </row>
    <row r="11" spans="1:22" ht="12.75" x14ac:dyDescent="0.2">
      <c r="A11" s="48"/>
      <c r="B11" s="11"/>
      <c r="C11" s="23" t="s">
        <v>92</v>
      </c>
      <c r="D11" s="554" t="s">
        <v>827</v>
      </c>
      <c r="E11" s="14"/>
      <c r="F11" s="555" t="s">
        <v>828</v>
      </c>
      <c r="G11" s="85" t="s">
        <v>829</v>
      </c>
      <c r="H11" s="85"/>
      <c r="I11" s="86"/>
      <c r="J11" s="8"/>
      <c r="K11" s="88"/>
      <c r="L11" s="90"/>
      <c r="M11" s="14"/>
      <c r="N11" s="88"/>
      <c r="O11" s="90"/>
      <c r="P11" s="84"/>
    </row>
    <row r="12" spans="1:22" ht="12.75" x14ac:dyDescent="0.2">
      <c r="A12" s="48"/>
      <c r="B12" s="11"/>
      <c r="C12" s="23" t="s">
        <v>92</v>
      </c>
      <c r="D12" s="554" t="s">
        <v>830</v>
      </c>
      <c r="E12" s="14"/>
      <c r="F12" s="555" t="s">
        <v>831</v>
      </c>
      <c r="G12" s="85" t="s">
        <v>832</v>
      </c>
      <c r="H12" s="85"/>
      <c r="I12" s="86"/>
      <c r="J12" s="8"/>
      <c r="K12" s="88"/>
      <c r="L12" s="90"/>
      <c r="M12" s="14"/>
      <c r="N12" s="88"/>
      <c r="O12" s="90"/>
      <c r="P12" s="84"/>
    </row>
    <row r="13" spans="1:22" ht="12.75" x14ac:dyDescent="0.2">
      <c r="A13" s="48"/>
      <c r="B13" s="11"/>
      <c r="C13" s="23" t="s">
        <v>92</v>
      </c>
      <c r="D13" s="554" t="s">
        <v>833</v>
      </c>
      <c r="E13" s="14"/>
      <c r="F13" s="555" t="s">
        <v>834</v>
      </c>
      <c r="G13" s="85" t="s">
        <v>835</v>
      </c>
      <c r="H13" s="85"/>
      <c r="I13" s="86"/>
      <c r="J13" s="8"/>
      <c r="K13" s="88"/>
      <c r="L13" s="90"/>
      <c r="M13" s="14"/>
      <c r="N13" s="88"/>
      <c r="O13" s="90"/>
      <c r="P13" s="84"/>
    </row>
    <row r="14" spans="1:22" ht="12.75" x14ac:dyDescent="0.2">
      <c r="A14" s="48"/>
      <c r="B14" s="11"/>
      <c r="C14" s="23" t="s">
        <v>92</v>
      </c>
      <c r="D14" s="554" t="s">
        <v>833</v>
      </c>
      <c r="E14" s="14"/>
      <c r="F14" s="555" t="s">
        <v>836</v>
      </c>
      <c r="G14" s="85" t="s">
        <v>837</v>
      </c>
      <c r="H14" s="85"/>
      <c r="I14" s="86"/>
      <c r="J14" s="8"/>
      <c r="K14" s="88"/>
      <c r="L14" s="90"/>
      <c r="M14" s="14"/>
      <c r="N14" s="88"/>
      <c r="O14" s="90"/>
      <c r="P14" s="84"/>
    </row>
    <row r="15" spans="1:22" ht="12.75" x14ac:dyDescent="0.2">
      <c r="A15" s="48"/>
      <c r="B15" s="11"/>
      <c r="C15" s="23" t="s">
        <v>92</v>
      </c>
      <c r="D15" s="554" t="s">
        <v>838</v>
      </c>
      <c r="E15" s="14"/>
      <c r="F15" s="555" t="s">
        <v>839</v>
      </c>
      <c r="G15" s="85" t="s">
        <v>840</v>
      </c>
      <c r="H15" s="85"/>
      <c r="I15" s="86"/>
      <c r="J15" s="8"/>
      <c r="K15" s="88"/>
      <c r="L15" s="90"/>
      <c r="M15" s="14"/>
      <c r="N15" s="88"/>
      <c r="O15" s="90"/>
      <c r="P15" s="84"/>
    </row>
    <row r="16" spans="1:22" ht="12.75" x14ac:dyDescent="0.2">
      <c r="A16" s="48"/>
      <c r="B16" s="11"/>
      <c r="C16" s="23" t="s">
        <v>92</v>
      </c>
      <c r="D16" s="554" t="s">
        <v>841</v>
      </c>
      <c r="E16" s="14"/>
      <c r="F16" s="555" t="s">
        <v>842</v>
      </c>
      <c r="G16" s="85" t="s">
        <v>843</v>
      </c>
      <c r="H16" s="85"/>
      <c r="I16" s="86"/>
      <c r="J16" s="8"/>
      <c r="K16" s="88"/>
      <c r="L16" s="90"/>
      <c r="M16" s="14"/>
      <c r="N16" s="88"/>
      <c r="O16" s="90"/>
      <c r="P16" s="84"/>
    </row>
    <row r="17" spans="1:16" s="116" customFormat="1" ht="12.75" x14ac:dyDescent="0.2">
      <c r="A17" s="48"/>
      <c r="B17" s="11"/>
      <c r="C17" s="23" t="s">
        <v>92</v>
      </c>
      <c r="D17" s="554" t="s">
        <v>821</v>
      </c>
      <c r="E17" s="14"/>
      <c r="F17" s="555" t="s">
        <v>844</v>
      </c>
      <c r="G17" s="85" t="s">
        <v>845</v>
      </c>
      <c r="H17" s="85"/>
      <c r="I17" s="86"/>
      <c r="J17" s="8"/>
      <c r="K17" s="88"/>
      <c r="L17" s="90"/>
      <c r="M17" s="14"/>
      <c r="N17" s="88"/>
      <c r="O17" s="90"/>
      <c r="P17" s="84"/>
    </row>
    <row r="18" spans="1:16" s="116" customFormat="1" ht="12.75" x14ac:dyDescent="0.2">
      <c r="A18" s="48"/>
      <c r="B18" s="11"/>
      <c r="C18" s="23" t="s">
        <v>92</v>
      </c>
      <c r="D18" s="554" t="s">
        <v>821</v>
      </c>
      <c r="E18" s="14"/>
      <c r="F18" s="555" t="s">
        <v>846</v>
      </c>
      <c r="G18" s="85" t="s">
        <v>847</v>
      </c>
      <c r="H18" s="85"/>
      <c r="I18" s="86"/>
      <c r="J18" s="8"/>
      <c r="K18" s="88"/>
      <c r="L18" s="90"/>
      <c r="M18" s="14"/>
      <c r="N18" s="88"/>
      <c r="O18" s="90"/>
      <c r="P18" s="84"/>
    </row>
    <row r="19" spans="1:16" s="116" customFormat="1" ht="12.75" x14ac:dyDescent="0.2">
      <c r="A19" s="48"/>
      <c r="B19" s="11"/>
      <c r="C19" s="23" t="s">
        <v>92</v>
      </c>
      <c r="D19" s="554" t="s">
        <v>815</v>
      </c>
      <c r="E19" s="14"/>
      <c r="F19" s="555" t="s">
        <v>848</v>
      </c>
      <c r="G19" s="85" t="s">
        <v>849</v>
      </c>
      <c r="H19" s="85"/>
      <c r="I19" s="86"/>
      <c r="J19" s="8"/>
      <c r="K19" s="88"/>
      <c r="L19" s="90"/>
      <c r="M19" s="14"/>
      <c r="N19" s="88"/>
      <c r="O19" s="90"/>
      <c r="P19" s="84"/>
    </row>
    <row r="20" spans="1:16" s="116" customFormat="1" ht="12.75" x14ac:dyDescent="0.2">
      <c r="A20" s="48"/>
      <c r="B20" s="11"/>
      <c r="C20" s="23" t="s">
        <v>92</v>
      </c>
      <c r="D20" s="554" t="s">
        <v>850</v>
      </c>
      <c r="E20" s="14"/>
      <c r="F20" s="555" t="s">
        <v>851</v>
      </c>
      <c r="G20" s="85" t="s">
        <v>852</v>
      </c>
      <c r="H20" s="85"/>
      <c r="I20" s="86"/>
      <c r="J20" s="8"/>
      <c r="K20" s="88"/>
      <c r="L20" s="90"/>
      <c r="M20" s="14"/>
      <c r="N20" s="88"/>
      <c r="O20" s="90"/>
      <c r="P20" s="84"/>
    </row>
    <row r="21" spans="1:16" s="116" customFormat="1" ht="12.75" x14ac:dyDescent="0.2">
      <c r="A21" s="48"/>
      <c r="B21" s="11"/>
      <c r="C21" s="23" t="s">
        <v>92</v>
      </c>
      <c r="D21" s="554" t="s">
        <v>821</v>
      </c>
      <c r="E21" s="14"/>
      <c r="F21" s="555" t="s">
        <v>853</v>
      </c>
      <c r="G21" s="85" t="s">
        <v>854</v>
      </c>
      <c r="H21" s="85"/>
      <c r="I21" s="86"/>
      <c r="J21" s="8"/>
      <c r="K21" s="88"/>
      <c r="L21" s="90"/>
      <c r="M21" s="14"/>
      <c r="N21" s="88"/>
      <c r="O21" s="90"/>
      <c r="P21" s="84"/>
    </row>
    <row r="22" spans="1:16" s="116" customFormat="1" ht="12.75" x14ac:dyDescent="0.2">
      <c r="A22" s="48"/>
      <c r="B22" s="11"/>
      <c r="C22" s="23" t="s">
        <v>92</v>
      </c>
      <c r="D22" s="554" t="s">
        <v>850</v>
      </c>
      <c r="E22" s="14"/>
      <c r="F22" s="555" t="s">
        <v>855</v>
      </c>
      <c r="G22" s="85" t="s">
        <v>856</v>
      </c>
      <c r="H22" s="85"/>
      <c r="I22" s="86"/>
      <c r="J22" s="8"/>
      <c r="K22" s="88"/>
      <c r="L22" s="90"/>
      <c r="M22" s="14"/>
      <c r="N22" s="88"/>
      <c r="O22" s="90"/>
      <c r="P22" s="84"/>
    </row>
    <row r="23" spans="1:16" s="116" customFormat="1" ht="12.75" x14ac:dyDescent="0.2">
      <c r="A23" s="48"/>
      <c r="B23" s="11"/>
      <c r="C23" s="23" t="s">
        <v>92</v>
      </c>
      <c r="D23" s="554" t="s">
        <v>833</v>
      </c>
      <c r="E23" s="14"/>
      <c r="F23" s="555" t="s">
        <v>857</v>
      </c>
      <c r="G23" s="85" t="s">
        <v>858</v>
      </c>
      <c r="H23" s="85"/>
      <c r="I23" s="86"/>
      <c r="J23" s="8"/>
      <c r="K23" s="88"/>
      <c r="L23" s="90"/>
      <c r="M23" s="14"/>
      <c r="N23" s="88"/>
      <c r="O23" s="90"/>
      <c r="P23" s="84"/>
    </row>
    <row r="24" spans="1:16" s="116" customFormat="1" ht="12.75" x14ac:dyDescent="0.2">
      <c r="A24" s="48"/>
      <c r="B24" s="11"/>
      <c r="C24" s="23" t="s">
        <v>92</v>
      </c>
      <c r="D24" s="554" t="s">
        <v>850</v>
      </c>
      <c r="E24" s="14"/>
      <c r="F24" s="555" t="s">
        <v>859</v>
      </c>
      <c r="G24" s="85" t="s">
        <v>860</v>
      </c>
      <c r="H24" s="85"/>
      <c r="I24" s="86"/>
      <c r="J24" s="8"/>
      <c r="K24" s="88"/>
      <c r="L24" s="90"/>
      <c r="M24" s="14"/>
      <c r="N24" s="88"/>
      <c r="O24" s="90"/>
      <c r="P24" s="84"/>
    </row>
    <row r="25" spans="1:16" s="116" customFormat="1" ht="12.75" x14ac:dyDescent="0.2">
      <c r="A25" s="48"/>
      <c r="B25" s="11"/>
      <c r="C25" s="23" t="s">
        <v>92</v>
      </c>
      <c r="D25" s="554" t="s">
        <v>833</v>
      </c>
      <c r="E25" s="14"/>
      <c r="F25" s="555" t="s">
        <v>861</v>
      </c>
      <c r="G25" s="85" t="s">
        <v>862</v>
      </c>
      <c r="H25" s="85"/>
      <c r="I25" s="86"/>
      <c r="J25" s="8"/>
      <c r="K25" s="88"/>
      <c r="L25" s="90"/>
      <c r="M25" s="14"/>
      <c r="N25" s="88"/>
      <c r="O25" s="90"/>
      <c r="P25" s="84"/>
    </row>
    <row r="26" spans="1:16" s="116" customFormat="1" ht="12.75" x14ac:dyDescent="0.2">
      <c r="A26" s="48"/>
      <c r="B26" s="11"/>
      <c r="C26" s="23" t="s">
        <v>92</v>
      </c>
      <c r="D26" s="554" t="s">
        <v>863</v>
      </c>
      <c r="E26" s="14"/>
      <c r="F26" s="555" t="s">
        <v>864</v>
      </c>
      <c r="G26" s="85" t="s">
        <v>865</v>
      </c>
      <c r="H26" s="85"/>
      <c r="I26" s="86"/>
      <c r="J26" s="8"/>
      <c r="K26" s="88"/>
      <c r="L26" s="90"/>
      <c r="M26" s="14"/>
      <c r="N26" s="88"/>
      <c r="O26" s="90"/>
      <c r="P26" s="84"/>
    </row>
    <row r="27" spans="1:16" s="116" customFormat="1" ht="12.75" x14ac:dyDescent="0.2">
      <c r="A27" s="48"/>
      <c r="B27" s="11"/>
      <c r="C27" s="23" t="s">
        <v>92</v>
      </c>
      <c r="D27" s="554" t="s">
        <v>866</v>
      </c>
      <c r="E27" s="14"/>
      <c r="F27" s="555" t="s">
        <v>867</v>
      </c>
      <c r="G27" s="85" t="s">
        <v>868</v>
      </c>
      <c r="H27" s="85"/>
      <c r="I27" s="86"/>
      <c r="J27" s="8"/>
      <c r="K27" s="88"/>
      <c r="L27" s="90"/>
      <c r="M27" s="14"/>
      <c r="N27" s="88"/>
      <c r="O27" s="90"/>
      <c r="P27" s="84"/>
    </row>
    <row r="28" spans="1:16" s="116" customFormat="1" ht="12.75" x14ac:dyDescent="0.2">
      <c r="A28" s="48"/>
      <c r="B28" s="11"/>
      <c r="C28" s="23" t="s">
        <v>92</v>
      </c>
      <c r="D28" s="554" t="s">
        <v>869</v>
      </c>
      <c r="E28" s="14"/>
      <c r="F28" s="555" t="s">
        <v>870</v>
      </c>
      <c r="G28" s="85" t="s">
        <v>871</v>
      </c>
      <c r="H28" s="85"/>
      <c r="I28" s="86"/>
      <c r="J28" s="8"/>
      <c r="K28" s="88"/>
      <c r="L28" s="90"/>
      <c r="M28" s="14"/>
      <c r="N28" s="88"/>
      <c r="O28" s="90"/>
      <c r="P28" s="84"/>
    </row>
    <row r="29" spans="1:16" s="116" customFormat="1" ht="12.75" x14ac:dyDescent="0.2">
      <c r="A29" s="48"/>
      <c r="B29" s="11"/>
      <c r="C29" s="23" t="s">
        <v>92</v>
      </c>
      <c r="D29" s="554" t="s">
        <v>833</v>
      </c>
      <c r="E29" s="14"/>
      <c r="F29" s="555" t="s">
        <v>872</v>
      </c>
      <c r="G29" s="85" t="s">
        <v>873</v>
      </c>
      <c r="H29" s="85"/>
      <c r="I29" s="86"/>
      <c r="J29" s="8"/>
      <c r="K29" s="88"/>
      <c r="L29" s="90"/>
      <c r="M29" s="14"/>
      <c r="N29" s="88"/>
      <c r="O29" s="90"/>
      <c r="P29" s="84"/>
    </row>
    <row r="30" spans="1:16" s="116" customFormat="1" ht="12.75" x14ac:dyDescent="0.2">
      <c r="A30" s="48"/>
      <c r="B30" s="11"/>
      <c r="C30" s="23" t="s">
        <v>92</v>
      </c>
      <c r="D30" s="554" t="s">
        <v>874</v>
      </c>
      <c r="E30" s="14"/>
      <c r="F30" s="555" t="s">
        <v>875</v>
      </c>
      <c r="G30" s="85" t="s">
        <v>876</v>
      </c>
      <c r="H30" s="85"/>
      <c r="I30" s="86"/>
      <c r="J30" s="8"/>
      <c r="K30" s="88"/>
      <c r="L30" s="90"/>
      <c r="M30" s="14"/>
      <c r="N30" s="88"/>
      <c r="O30" s="90"/>
      <c r="P30" s="84"/>
    </row>
    <row r="31" spans="1:16" s="116" customFormat="1" ht="12.75" x14ac:dyDescent="0.2">
      <c r="A31" s="48"/>
      <c r="B31" s="11"/>
      <c r="C31" s="23" t="s">
        <v>92</v>
      </c>
      <c r="D31" s="554" t="s">
        <v>877</v>
      </c>
      <c r="E31" s="14"/>
      <c r="F31" s="555" t="s">
        <v>878</v>
      </c>
      <c r="G31" s="85" t="s">
        <v>879</v>
      </c>
      <c r="H31" s="85"/>
      <c r="I31" s="86"/>
      <c r="J31" s="8"/>
      <c r="K31" s="88"/>
      <c r="L31" s="90"/>
      <c r="M31" s="14"/>
      <c r="N31" s="88"/>
      <c r="O31" s="90"/>
      <c r="P31" s="84"/>
    </row>
    <row r="32" spans="1:16" s="116" customFormat="1" ht="12.75" x14ac:dyDescent="0.2">
      <c r="A32" s="48"/>
      <c r="B32" s="11"/>
      <c r="C32" s="23" t="s">
        <v>92</v>
      </c>
      <c r="D32" s="554" t="s">
        <v>880</v>
      </c>
      <c r="E32" s="14"/>
      <c r="F32" s="555" t="s">
        <v>881</v>
      </c>
      <c r="G32" s="85" t="s">
        <v>882</v>
      </c>
      <c r="H32" s="85"/>
      <c r="I32" s="86"/>
      <c r="J32" s="8"/>
      <c r="K32" s="88"/>
      <c r="L32" s="90"/>
      <c r="M32" s="14"/>
      <c r="N32" s="88"/>
      <c r="O32" s="90"/>
      <c r="P32" s="84"/>
    </row>
    <row r="33" spans="1:16" s="116" customFormat="1" ht="12.75" x14ac:dyDescent="0.2">
      <c r="A33" s="48"/>
      <c r="B33" s="11"/>
      <c r="C33" s="23" t="s">
        <v>92</v>
      </c>
      <c r="D33" s="554" t="s">
        <v>833</v>
      </c>
      <c r="E33" s="14"/>
      <c r="F33" s="555" t="s">
        <v>883</v>
      </c>
      <c r="G33" s="85" t="s">
        <v>884</v>
      </c>
      <c r="H33" s="85"/>
      <c r="I33" s="86"/>
      <c r="J33" s="8"/>
      <c r="K33" s="88"/>
      <c r="L33" s="90"/>
      <c r="M33" s="14"/>
      <c r="N33" s="88"/>
      <c r="O33" s="90"/>
      <c r="P33" s="84"/>
    </row>
    <row r="34" spans="1:16" s="116" customFormat="1" ht="12.75" x14ac:dyDescent="0.2">
      <c r="A34" s="48"/>
      <c r="B34" s="11"/>
      <c r="C34" s="23" t="s">
        <v>92</v>
      </c>
      <c r="D34" s="554" t="s">
        <v>833</v>
      </c>
      <c r="E34" s="14"/>
      <c r="F34" s="555" t="s">
        <v>885</v>
      </c>
      <c r="G34" s="85" t="s">
        <v>886</v>
      </c>
      <c r="H34" s="85"/>
      <c r="I34" s="86"/>
      <c r="J34" s="8"/>
      <c r="K34" s="88"/>
      <c r="L34" s="90"/>
      <c r="M34" s="14"/>
      <c r="N34" s="88"/>
      <c r="O34" s="90"/>
      <c r="P34" s="84"/>
    </row>
    <row r="35" spans="1:16" s="116" customFormat="1" ht="12.75" x14ac:dyDescent="0.2">
      <c r="A35" s="48"/>
      <c r="B35" s="11"/>
      <c r="C35" s="23" t="s">
        <v>92</v>
      </c>
      <c r="D35" s="554" t="s">
        <v>833</v>
      </c>
      <c r="E35" s="14"/>
      <c r="F35" s="555" t="s">
        <v>887</v>
      </c>
      <c r="G35" s="85" t="s">
        <v>888</v>
      </c>
      <c r="H35" s="85"/>
      <c r="I35" s="86"/>
      <c r="J35" s="8"/>
      <c r="K35" s="88"/>
      <c r="L35" s="90"/>
      <c r="M35" s="14"/>
      <c r="N35" s="88"/>
      <c r="O35" s="90"/>
      <c r="P35" s="84"/>
    </row>
    <row r="36" spans="1:16" s="116" customFormat="1" ht="12.75" x14ac:dyDescent="0.2">
      <c r="A36" s="48"/>
      <c r="B36" s="11"/>
      <c r="C36" s="23" t="s">
        <v>92</v>
      </c>
      <c r="D36" s="554" t="s">
        <v>889</v>
      </c>
      <c r="E36" s="14"/>
      <c r="F36" s="555" t="s">
        <v>890</v>
      </c>
      <c r="G36" s="85" t="s">
        <v>891</v>
      </c>
      <c r="H36" s="85"/>
      <c r="I36" s="86"/>
      <c r="J36" s="8"/>
      <c r="K36" s="88"/>
      <c r="L36" s="90"/>
      <c r="M36" s="14"/>
      <c r="N36" s="88"/>
      <c r="O36" s="90"/>
      <c r="P36" s="84"/>
    </row>
    <row r="37" spans="1:16" s="116" customFormat="1" ht="12.75" x14ac:dyDescent="0.2">
      <c r="A37" s="48"/>
      <c r="B37" s="11"/>
      <c r="C37" s="23" t="s">
        <v>92</v>
      </c>
      <c r="D37" s="554" t="s">
        <v>833</v>
      </c>
      <c r="E37" s="14"/>
      <c r="F37" s="555" t="s">
        <v>892</v>
      </c>
      <c r="G37" s="85" t="s">
        <v>893</v>
      </c>
      <c r="H37" s="85"/>
      <c r="I37" s="86"/>
      <c r="J37" s="8"/>
      <c r="K37" s="88"/>
      <c r="L37" s="90"/>
      <c r="M37" s="14"/>
      <c r="N37" s="88"/>
      <c r="O37" s="90"/>
      <c r="P37" s="84"/>
    </row>
    <row r="38" spans="1:16" s="116" customFormat="1" ht="12.75" x14ac:dyDescent="0.2">
      <c r="A38" s="48"/>
      <c r="B38" s="11"/>
      <c r="C38" s="23" t="s">
        <v>92</v>
      </c>
      <c r="D38" s="554" t="s">
        <v>833</v>
      </c>
      <c r="E38" s="14"/>
      <c r="F38" s="555" t="s">
        <v>894</v>
      </c>
      <c r="G38" s="85" t="s">
        <v>895</v>
      </c>
      <c r="H38" s="85"/>
      <c r="I38" s="86"/>
      <c r="J38" s="8"/>
      <c r="K38" s="88"/>
      <c r="L38" s="90"/>
      <c r="M38" s="14"/>
      <c r="N38" s="88"/>
      <c r="O38" s="90"/>
      <c r="P38" s="84"/>
    </row>
    <row r="39" spans="1:16" s="116" customFormat="1" ht="12.75" x14ac:dyDescent="0.2">
      <c r="A39" s="48"/>
      <c r="B39" s="11"/>
      <c r="C39" s="23" t="s">
        <v>92</v>
      </c>
      <c r="D39" s="554" t="s">
        <v>833</v>
      </c>
      <c r="E39" s="14"/>
      <c r="F39" s="555" t="s">
        <v>896</v>
      </c>
      <c r="G39" s="85" t="s">
        <v>897</v>
      </c>
      <c r="H39" s="85"/>
      <c r="I39" s="86"/>
      <c r="J39" s="8"/>
      <c r="K39" s="88"/>
      <c r="L39" s="90"/>
      <c r="M39" s="14"/>
      <c r="N39" s="88"/>
      <c r="O39" s="90"/>
      <c r="P39" s="84"/>
    </row>
    <row r="40" spans="1:16" s="116" customFormat="1" ht="12.75" x14ac:dyDescent="0.2">
      <c r="A40" s="48"/>
      <c r="B40" s="11"/>
      <c r="C40" s="23" t="s">
        <v>92</v>
      </c>
      <c r="D40" s="554" t="s">
        <v>830</v>
      </c>
      <c r="E40" s="14"/>
      <c r="F40" s="555" t="s">
        <v>898</v>
      </c>
      <c r="G40" s="85" t="s">
        <v>899</v>
      </c>
      <c r="H40" s="85"/>
      <c r="I40" s="86"/>
      <c r="J40" s="8"/>
      <c r="K40" s="88"/>
      <c r="L40" s="90"/>
      <c r="M40" s="14"/>
      <c r="N40" s="88"/>
      <c r="O40" s="90"/>
      <c r="P40" s="84"/>
    </row>
    <row r="41" spans="1:16" s="116" customFormat="1" ht="12.75" x14ac:dyDescent="0.2">
      <c r="A41" s="48"/>
      <c r="B41" s="11"/>
      <c r="C41" s="23" t="s">
        <v>92</v>
      </c>
      <c r="D41" s="554" t="s">
        <v>877</v>
      </c>
      <c r="E41" s="14"/>
      <c r="F41" s="555" t="s">
        <v>900</v>
      </c>
      <c r="G41" s="85" t="s">
        <v>901</v>
      </c>
      <c r="H41" s="85"/>
      <c r="I41" s="86"/>
      <c r="J41" s="8"/>
      <c r="K41" s="88"/>
      <c r="L41" s="90"/>
      <c r="M41" s="14"/>
      <c r="N41" s="88"/>
      <c r="O41" s="90"/>
      <c r="P41" s="84"/>
    </row>
    <row r="42" spans="1:16" s="116" customFormat="1" ht="12.75" x14ac:dyDescent="0.2">
      <c r="A42" s="48"/>
      <c r="B42" s="11"/>
      <c r="C42" s="23" t="s">
        <v>92</v>
      </c>
      <c r="D42" s="554" t="s">
        <v>833</v>
      </c>
      <c r="E42" s="14"/>
      <c r="F42" s="555" t="s">
        <v>902</v>
      </c>
      <c r="G42" s="85" t="s">
        <v>903</v>
      </c>
      <c r="H42" s="85"/>
      <c r="I42" s="86"/>
      <c r="J42" s="8"/>
      <c r="K42" s="88"/>
      <c r="L42" s="90"/>
      <c r="M42" s="14"/>
      <c r="N42" s="88"/>
      <c r="O42" s="90"/>
      <c r="P42" s="84"/>
    </row>
    <row r="43" spans="1:16" s="116" customFormat="1" ht="12.75" x14ac:dyDescent="0.2">
      <c r="A43" s="48"/>
      <c r="B43" s="11"/>
      <c r="C43" s="23" t="s">
        <v>92</v>
      </c>
      <c r="D43" s="554" t="s">
        <v>824</v>
      </c>
      <c r="E43" s="14"/>
      <c r="F43" s="555" t="s">
        <v>904</v>
      </c>
      <c r="G43" s="85" t="s">
        <v>905</v>
      </c>
      <c r="H43" s="85"/>
      <c r="I43" s="86"/>
      <c r="J43" s="8"/>
      <c r="K43" s="88"/>
      <c r="L43" s="90"/>
      <c r="M43" s="14"/>
      <c r="N43" s="88"/>
      <c r="O43" s="90"/>
      <c r="P43" s="84"/>
    </row>
    <row r="44" spans="1:16" s="116" customFormat="1" ht="12.75" x14ac:dyDescent="0.2">
      <c r="A44" s="48"/>
      <c r="B44" s="11"/>
      <c r="C44" s="23" t="s">
        <v>92</v>
      </c>
      <c r="D44" s="554" t="s">
        <v>906</v>
      </c>
      <c r="E44" s="14"/>
      <c r="F44" s="555" t="s">
        <v>907</v>
      </c>
      <c r="G44" s="85" t="s">
        <v>908</v>
      </c>
      <c r="H44" s="85"/>
      <c r="I44" s="86"/>
      <c r="J44" s="8"/>
      <c r="K44" s="88"/>
      <c r="L44" s="90"/>
      <c r="M44" s="14"/>
      <c r="N44" s="88"/>
      <c r="O44" s="90"/>
      <c r="P44" s="84"/>
    </row>
    <row r="45" spans="1:16" s="116" customFormat="1" ht="12.75" x14ac:dyDescent="0.2">
      <c r="A45" s="48"/>
      <c r="B45" s="11"/>
      <c r="C45" s="23" t="s">
        <v>92</v>
      </c>
      <c r="D45" s="554" t="s">
        <v>833</v>
      </c>
      <c r="E45" s="14"/>
      <c r="F45" s="555" t="s">
        <v>909</v>
      </c>
      <c r="G45" s="85" t="s">
        <v>910</v>
      </c>
      <c r="H45" s="85"/>
      <c r="I45" s="86"/>
      <c r="J45" s="8"/>
      <c r="K45" s="88"/>
      <c r="L45" s="90"/>
      <c r="M45" s="14"/>
      <c r="N45" s="88"/>
      <c r="O45" s="90"/>
      <c r="P45" s="84"/>
    </row>
    <row r="46" spans="1:16" s="116" customFormat="1" ht="12.75" x14ac:dyDescent="0.2">
      <c r="A46" s="48"/>
      <c r="B46" s="11"/>
      <c r="C46" s="23" t="s">
        <v>92</v>
      </c>
      <c r="D46" s="554" t="s">
        <v>821</v>
      </c>
      <c r="E46" s="14"/>
      <c r="F46" s="555" t="s">
        <v>911</v>
      </c>
      <c r="G46" s="85" t="s">
        <v>912</v>
      </c>
      <c r="H46" s="85"/>
      <c r="I46" s="86"/>
      <c r="J46" s="8"/>
      <c r="K46" s="88"/>
      <c r="L46" s="90"/>
      <c r="M46" s="14"/>
      <c r="N46" s="88"/>
      <c r="O46" s="90"/>
      <c r="P46" s="84"/>
    </row>
    <row r="47" spans="1:16" s="116" customFormat="1" ht="12.75" x14ac:dyDescent="0.2">
      <c r="A47" s="48"/>
      <c r="B47" s="11"/>
      <c r="C47" s="23" t="s">
        <v>92</v>
      </c>
      <c r="D47" s="554" t="s">
        <v>824</v>
      </c>
      <c r="E47" s="14"/>
      <c r="F47" s="555" t="s">
        <v>913</v>
      </c>
      <c r="G47" s="85" t="s">
        <v>914</v>
      </c>
      <c r="H47" s="85"/>
      <c r="I47" s="86"/>
      <c r="J47" s="8"/>
      <c r="K47" s="88"/>
      <c r="L47" s="90"/>
      <c r="M47" s="14"/>
      <c r="N47" s="88"/>
      <c r="O47" s="90"/>
      <c r="P47" s="84"/>
    </row>
    <row r="48" spans="1:16" s="116" customFormat="1" ht="12.75" x14ac:dyDescent="0.2">
      <c r="A48" s="48"/>
      <c r="B48" s="11"/>
      <c r="C48" s="23" t="s">
        <v>92</v>
      </c>
      <c r="D48" s="554" t="s">
        <v>821</v>
      </c>
      <c r="E48" s="14"/>
      <c r="F48" s="555" t="s">
        <v>915</v>
      </c>
      <c r="G48" s="85" t="s">
        <v>916</v>
      </c>
      <c r="H48" s="85"/>
      <c r="I48" s="86"/>
      <c r="J48" s="8"/>
      <c r="K48" s="88"/>
      <c r="L48" s="90"/>
      <c r="M48" s="14"/>
      <c r="N48" s="88"/>
      <c r="O48" s="90"/>
      <c r="P48" s="84"/>
    </row>
    <row r="49" spans="1:16" s="116" customFormat="1" ht="12.75" x14ac:dyDescent="0.2">
      <c r="A49" s="48"/>
      <c r="B49" s="11"/>
      <c r="C49" s="23" t="s">
        <v>92</v>
      </c>
      <c r="D49" s="554" t="s">
        <v>917</v>
      </c>
      <c r="E49" s="14"/>
      <c r="F49" s="555" t="s">
        <v>918</v>
      </c>
      <c r="G49" s="85" t="s">
        <v>919</v>
      </c>
      <c r="H49" s="85"/>
      <c r="I49" s="86"/>
      <c r="J49" s="8"/>
      <c r="K49" s="88"/>
      <c r="L49" s="90"/>
      <c r="M49" s="14"/>
      <c r="N49" s="88"/>
      <c r="O49" s="90"/>
      <c r="P49" s="84"/>
    </row>
    <row r="50" spans="1:16" s="116" customFormat="1" ht="12.75" x14ac:dyDescent="0.2">
      <c r="A50" s="48"/>
      <c r="B50" s="11"/>
      <c r="C50" s="23" t="s">
        <v>92</v>
      </c>
      <c r="D50" s="554" t="s">
        <v>821</v>
      </c>
      <c r="E50" s="14"/>
      <c r="F50" s="555" t="s">
        <v>920</v>
      </c>
      <c r="G50" s="85" t="s">
        <v>921</v>
      </c>
      <c r="H50" s="85"/>
      <c r="I50" s="86"/>
      <c r="J50" s="8"/>
      <c r="K50" s="88"/>
      <c r="L50" s="90"/>
      <c r="M50" s="14"/>
      <c r="N50" s="88"/>
      <c r="O50" s="90"/>
      <c r="P50" s="84"/>
    </row>
    <row r="51" spans="1:16" s="116" customFormat="1" ht="12.75" x14ac:dyDescent="0.2">
      <c r="A51" s="48"/>
      <c r="B51" s="11"/>
      <c r="C51" s="23" t="s">
        <v>92</v>
      </c>
      <c r="D51" s="554" t="s">
        <v>922</v>
      </c>
      <c r="E51" s="14"/>
      <c r="F51" s="555" t="s">
        <v>923</v>
      </c>
      <c r="G51" s="85" t="s">
        <v>924</v>
      </c>
      <c r="H51" s="85"/>
      <c r="I51" s="86"/>
      <c r="J51" s="8"/>
      <c r="K51" s="88"/>
      <c r="L51" s="90"/>
      <c r="M51" s="14"/>
      <c r="N51" s="88"/>
      <c r="O51" s="90"/>
      <c r="P51" s="84"/>
    </row>
    <row r="52" spans="1:16" s="116" customFormat="1" ht="12.75" x14ac:dyDescent="0.2">
      <c r="A52" s="48"/>
      <c r="B52" s="11"/>
      <c r="C52" s="23" t="s">
        <v>92</v>
      </c>
      <c r="D52" s="554" t="s">
        <v>821</v>
      </c>
      <c r="E52" s="14"/>
      <c r="F52" s="555" t="s">
        <v>925</v>
      </c>
      <c r="G52" s="85" t="s">
        <v>926</v>
      </c>
      <c r="H52" s="85"/>
      <c r="I52" s="86"/>
      <c r="J52" s="8"/>
      <c r="K52" s="88"/>
      <c r="L52" s="90"/>
      <c r="M52" s="14"/>
      <c r="N52" s="88"/>
      <c r="O52" s="90"/>
      <c r="P52" s="84"/>
    </row>
    <row r="53" spans="1:16" s="116" customFormat="1" ht="12.75" x14ac:dyDescent="0.2">
      <c r="A53" s="48"/>
      <c r="B53" s="11"/>
      <c r="C53" s="23" t="s">
        <v>92</v>
      </c>
      <c r="D53" s="554" t="s">
        <v>833</v>
      </c>
      <c r="E53" s="14"/>
      <c r="F53" s="555" t="s">
        <v>927</v>
      </c>
      <c r="G53" s="85" t="s">
        <v>928</v>
      </c>
      <c r="H53" s="85"/>
      <c r="I53" s="86"/>
      <c r="J53" s="8"/>
      <c r="K53" s="88"/>
      <c r="L53" s="90"/>
      <c r="M53" s="14"/>
      <c r="N53" s="88"/>
      <c r="O53" s="90"/>
      <c r="P53" s="84"/>
    </row>
    <row r="54" spans="1:16" ht="12.75" x14ac:dyDescent="0.2">
      <c r="A54" s="48"/>
      <c r="B54" s="11"/>
      <c r="C54" s="23" t="s">
        <v>92</v>
      </c>
      <c r="D54" s="554" t="s">
        <v>929</v>
      </c>
      <c r="E54" s="14"/>
      <c r="F54" s="555" t="s">
        <v>930</v>
      </c>
      <c r="G54" s="85" t="s">
        <v>931</v>
      </c>
      <c r="H54" s="85"/>
      <c r="I54" s="86"/>
      <c r="J54" s="8"/>
      <c r="K54" s="88"/>
      <c r="L54" s="90"/>
      <c r="M54" s="14"/>
      <c r="N54" s="88"/>
      <c r="O54" s="90"/>
      <c r="P54" s="84"/>
    </row>
    <row r="55" spans="1:16" ht="12.75" x14ac:dyDescent="0.2">
      <c r="A55" s="48"/>
      <c r="B55" s="11"/>
      <c r="C55" s="23" t="s">
        <v>92</v>
      </c>
      <c r="D55" s="554" t="s">
        <v>833</v>
      </c>
      <c r="E55" s="14"/>
      <c r="F55" s="555" t="s">
        <v>932</v>
      </c>
      <c r="G55" s="85" t="s">
        <v>933</v>
      </c>
      <c r="H55" s="85"/>
      <c r="I55" s="86"/>
      <c r="J55" s="8"/>
      <c r="K55" s="88"/>
      <c r="L55" s="90"/>
      <c r="M55" s="14"/>
      <c r="N55" s="88"/>
      <c r="O55" s="90"/>
      <c r="P55" s="84"/>
    </row>
    <row r="56" spans="1:16" ht="12.75" x14ac:dyDescent="0.2">
      <c r="A56" s="48"/>
      <c r="B56" s="11"/>
      <c r="C56" s="23" t="s">
        <v>92</v>
      </c>
      <c r="D56" s="554" t="s">
        <v>934</v>
      </c>
      <c r="E56" s="14"/>
      <c r="F56" s="555" t="s">
        <v>935</v>
      </c>
      <c r="G56" s="85" t="s">
        <v>936</v>
      </c>
      <c r="H56" s="85"/>
      <c r="I56" s="86"/>
      <c r="J56" s="8"/>
      <c r="K56" s="88"/>
      <c r="L56" s="90"/>
      <c r="M56" s="14"/>
      <c r="N56" s="88"/>
      <c r="O56" s="90"/>
      <c r="P56" s="84"/>
    </row>
    <row r="57" spans="1:16" ht="12.75" x14ac:dyDescent="0.2">
      <c r="A57" s="48"/>
      <c r="B57" s="11"/>
      <c r="C57" s="23" t="s">
        <v>92</v>
      </c>
      <c r="D57" s="554" t="s">
        <v>821</v>
      </c>
      <c r="E57" s="14"/>
      <c r="F57" s="555" t="s">
        <v>937</v>
      </c>
      <c r="G57" s="85" t="s">
        <v>938</v>
      </c>
      <c r="H57" s="85"/>
      <c r="I57" s="86"/>
      <c r="J57" s="8"/>
      <c r="K57" s="88"/>
      <c r="L57" s="90"/>
      <c r="M57" s="14"/>
      <c r="N57" s="88"/>
      <c r="O57" s="90"/>
      <c r="P57" s="84"/>
    </row>
    <row r="58" spans="1:16" ht="12.75" x14ac:dyDescent="0.2">
      <c r="A58" s="48"/>
      <c r="B58" s="11"/>
      <c r="C58" s="23" t="s">
        <v>92</v>
      </c>
      <c r="D58" s="554" t="s">
        <v>833</v>
      </c>
      <c r="E58" s="14"/>
      <c r="F58" s="555" t="s">
        <v>939</v>
      </c>
      <c r="G58" s="85" t="s">
        <v>940</v>
      </c>
      <c r="H58" s="85"/>
      <c r="I58" s="86"/>
      <c r="J58" s="8"/>
      <c r="K58" s="88"/>
      <c r="L58" s="90"/>
      <c r="M58" s="14"/>
      <c r="N58" s="88"/>
      <c r="O58" s="90"/>
      <c r="P58" s="84"/>
    </row>
    <row r="59" spans="1:16" ht="12.75" x14ac:dyDescent="0.2">
      <c r="A59" s="48"/>
      <c r="B59" s="11"/>
      <c r="C59" s="23" t="s">
        <v>92</v>
      </c>
      <c r="D59" s="554" t="s">
        <v>941</v>
      </c>
      <c r="E59" s="14"/>
      <c r="F59" s="555" t="s">
        <v>942</v>
      </c>
      <c r="G59" s="85" t="s">
        <v>943</v>
      </c>
      <c r="H59" s="85"/>
      <c r="I59" s="86"/>
      <c r="J59" s="8"/>
      <c r="K59" s="88"/>
      <c r="L59" s="90"/>
      <c r="M59" s="14"/>
      <c r="N59" s="88"/>
      <c r="O59" s="90"/>
      <c r="P59" s="84"/>
    </row>
    <row r="60" spans="1:16" ht="12.75" x14ac:dyDescent="0.2">
      <c r="A60" s="48"/>
      <c r="B60" s="11"/>
      <c r="C60" s="23" t="s">
        <v>92</v>
      </c>
      <c r="D60" s="554" t="s">
        <v>833</v>
      </c>
      <c r="E60" s="14"/>
      <c r="F60" s="555" t="s">
        <v>944</v>
      </c>
      <c r="G60" s="85" t="s">
        <v>945</v>
      </c>
      <c r="H60" s="85"/>
      <c r="I60" s="86"/>
      <c r="J60" s="8"/>
      <c r="K60" s="88"/>
      <c r="L60" s="90"/>
      <c r="M60" s="14"/>
      <c r="N60" s="88"/>
      <c r="O60" s="90"/>
      <c r="P60" s="84"/>
    </row>
    <row r="61" spans="1:16" ht="12.75" x14ac:dyDescent="0.2">
      <c r="A61" s="48"/>
      <c r="B61" s="11"/>
      <c r="C61" s="23" t="s">
        <v>92</v>
      </c>
      <c r="D61" s="554" t="s">
        <v>821</v>
      </c>
      <c r="E61" s="14"/>
      <c r="F61" s="555" t="s">
        <v>946</v>
      </c>
      <c r="G61" s="85" t="s">
        <v>947</v>
      </c>
      <c r="H61" s="85"/>
      <c r="I61" s="86"/>
      <c r="J61" s="8"/>
      <c r="K61" s="88"/>
      <c r="L61" s="90"/>
      <c r="M61" s="14"/>
      <c r="N61" s="88"/>
      <c r="O61" s="90"/>
      <c r="P61" s="84"/>
    </row>
    <row r="62" spans="1:16" ht="12.75" x14ac:dyDescent="0.2">
      <c r="A62" s="48"/>
      <c r="B62" s="11"/>
      <c r="C62" s="23" t="s">
        <v>92</v>
      </c>
      <c r="D62" s="554" t="s">
        <v>948</v>
      </c>
      <c r="E62" s="14"/>
      <c r="F62" s="555" t="s">
        <v>949</v>
      </c>
      <c r="G62" s="85" t="s">
        <v>950</v>
      </c>
      <c r="H62" s="85"/>
      <c r="I62" s="86"/>
      <c r="J62" s="8"/>
      <c r="K62" s="88"/>
      <c r="L62" s="90"/>
      <c r="M62" s="14"/>
      <c r="N62" s="88"/>
      <c r="O62" s="90"/>
      <c r="P62" s="84"/>
    </row>
    <row r="63" spans="1:16" ht="12.75" x14ac:dyDescent="0.2">
      <c r="A63" s="48"/>
      <c r="B63" s="11"/>
      <c r="C63" s="23" t="s">
        <v>92</v>
      </c>
      <c r="D63" s="554" t="s">
        <v>951</v>
      </c>
      <c r="E63" s="14"/>
      <c r="F63" s="555" t="s">
        <v>952</v>
      </c>
      <c r="G63" s="85" t="s">
        <v>953</v>
      </c>
      <c r="H63" s="85"/>
      <c r="I63" s="86"/>
      <c r="J63" s="8"/>
      <c r="K63" s="88"/>
      <c r="L63" s="90"/>
      <c r="M63" s="14"/>
      <c r="N63" s="88"/>
      <c r="O63" s="90"/>
      <c r="P63" s="84"/>
    </row>
    <row r="64" spans="1:16" ht="12.75" x14ac:dyDescent="0.2">
      <c r="A64" s="48"/>
      <c r="B64" s="11"/>
      <c r="C64" s="23" t="s">
        <v>92</v>
      </c>
      <c r="D64" s="554" t="s">
        <v>869</v>
      </c>
      <c r="E64" s="14"/>
      <c r="F64" s="555" t="s">
        <v>954</v>
      </c>
      <c r="G64" s="85" t="s">
        <v>955</v>
      </c>
      <c r="H64" s="85"/>
      <c r="I64" s="86"/>
      <c r="J64" s="8"/>
      <c r="K64" s="88"/>
      <c r="L64" s="90"/>
      <c r="M64" s="14"/>
      <c r="N64" s="88"/>
      <c r="O64" s="90"/>
      <c r="P64" s="84"/>
    </row>
    <row r="65" spans="1:16" ht="12.75" x14ac:dyDescent="0.2">
      <c r="A65" s="48"/>
      <c r="B65" s="11"/>
      <c r="C65" s="23" t="s">
        <v>92</v>
      </c>
      <c r="D65" s="554" t="s">
        <v>833</v>
      </c>
      <c r="E65" s="14"/>
      <c r="F65" s="555" t="s">
        <v>956</v>
      </c>
      <c r="G65" s="85" t="s">
        <v>957</v>
      </c>
      <c r="H65" s="85"/>
      <c r="I65" s="86"/>
      <c r="J65" s="8"/>
      <c r="K65" s="88"/>
      <c r="L65" s="90"/>
      <c r="M65" s="14"/>
      <c r="N65" s="88"/>
      <c r="O65" s="90"/>
      <c r="P65" s="84"/>
    </row>
    <row r="66" spans="1:16" ht="12.75" x14ac:dyDescent="0.2">
      <c r="A66" s="48"/>
      <c r="B66" s="11"/>
      <c r="C66" s="23" t="s">
        <v>92</v>
      </c>
      <c r="D66" s="554" t="s">
        <v>833</v>
      </c>
      <c r="E66" s="14"/>
      <c r="F66" s="555" t="s">
        <v>958</v>
      </c>
      <c r="G66" s="85" t="s">
        <v>959</v>
      </c>
      <c r="H66" s="85"/>
      <c r="I66" s="86"/>
      <c r="J66" s="8"/>
      <c r="K66" s="88"/>
      <c r="L66" s="90"/>
      <c r="M66" s="14"/>
      <c r="N66" s="88"/>
      <c r="O66" s="90"/>
      <c r="P66" s="84"/>
    </row>
    <row r="67" spans="1:16" ht="12.75" x14ac:dyDescent="0.2">
      <c r="A67" s="48"/>
      <c r="B67" s="11"/>
      <c r="C67" s="23" t="s">
        <v>92</v>
      </c>
      <c r="D67" s="554" t="s">
        <v>960</v>
      </c>
      <c r="E67" s="14"/>
      <c r="F67" s="555" t="s">
        <v>961</v>
      </c>
      <c r="G67" s="85" t="s">
        <v>962</v>
      </c>
      <c r="H67" s="85"/>
      <c r="I67" s="86"/>
      <c r="J67" s="8"/>
      <c r="K67" s="88"/>
      <c r="L67" s="90"/>
      <c r="M67" s="14"/>
      <c r="N67" s="88"/>
      <c r="O67" s="90"/>
      <c r="P67" s="84"/>
    </row>
    <row r="68" spans="1:16" ht="12.75" x14ac:dyDescent="0.2">
      <c r="A68" s="48"/>
      <c r="B68" s="11"/>
      <c r="C68" s="23" t="s">
        <v>92</v>
      </c>
      <c r="D68" s="554" t="s">
        <v>963</v>
      </c>
      <c r="E68" s="14"/>
      <c r="F68" s="555" t="s">
        <v>964</v>
      </c>
      <c r="G68" s="85" t="s">
        <v>965</v>
      </c>
      <c r="H68" s="85"/>
      <c r="I68" s="86"/>
      <c r="J68" s="8"/>
      <c r="K68" s="88"/>
      <c r="L68" s="90"/>
      <c r="M68" s="14"/>
      <c r="N68" s="88"/>
      <c r="O68" s="90"/>
      <c r="P68" s="84"/>
    </row>
    <row r="69" spans="1:16" ht="12.75" x14ac:dyDescent="0.2">
      <c r="A69" s="48"/>
      <c r="B69" s="11"/>
      <c r="C69" s="23" t="s">
        <v>92</v>
      </c>
      <c r="D69" s="554" t="s">
        <v>966</v>
      </c>
      <c r="E69" s="14"/>
      <c r="F69" s="555" t="s">
        <v>967</v>
      </c>
      <c r="G69" s="85" t="s">
        <v>968</v>
      </c>
      <c r="H69" s="85"/>
      <c r="I69" s="86"/>
      <c r="J69" s="8"/>
      <c r="K69" s="88"/>
      <c r="L69" s="90"/>
      <c r="M69" s="14"/>
      <c r="N69" s="88"/>
      <c r="O69" s="90"/>
      <c r="P69" s="84"/>
    </row>
    <row r="70" spans="1:16" ht="12.75" x14ac:dyDescent="0.2">
      <c r="A70" s="48"/>
      <c r="B70" s="11"/>
      <c r="C70" s="23" t="s">
        <v>92</v>
      </c>
      <c r="D70" s="554" t="s">
        <v>833</v>
      </c>
      <c r="E70" s="14"/>
      <c r="F70" s="555" t="s">
        <v>969</v>
      </c>
      <c r="G70" s="85" t="s">
        <v>970</v>
      </c>
      <c r="H70" s="85"/>
      <c r="I70" s="86"/>
      <c r="J70" s="8"/>
      <c r="K70" s="88"/>
      <c r="L70" s="90"/>
      <c r="M70" s="14"/>
      <c r="N70" s="88"/>
      <c r="O70" s="90"/>
      <c r="P70" s="84"/>
    </row>
    <row r="71" spans="1:16" ht="12.75" x14ac:dyDescent="0.2">
      <c r="A71" s="48"/>
      <c r="B71" s="11"/>
      <c r="C71" s="23" t="s">
        <v>92</v>
      </c>
      <c r="D71" s="554" t="s">
        <v>971</v>
      </c>
      <c r="E71" s="14"/>
      <c r="F71" s="555" t="s">
        <v>972</v>
      </c>
      <c r="G71" s="85" t="s">
        <v>973</v>
      </c>
      <c r="H71" s="85"/>
      <c r="I71" s="86"/>
      <c r="J71" s="8"/>
      <c r="K71" s="88"/>
      <c r="L71" s="90"/>
      <c r="M71" s="14"/>
      <c r="N71" s="88"/>
      <c r="O71" s="90"/>
      <c r="P71" s="84"/>
    </row>
    <row r="72" spans="1:16" ht="12.75" x14ac:dyDescent="0.2">
      <c r="A72" s="48"/>
      <c r="B72" s="11"/>
      <c r="C72" s="23" t="s">
        <v>92</v>
      </c>
      <c r="D72" s="554" t="s">
        <v>833</v>
      </c>
      <c r="E72" s="14"/>
      <c r="F72" s="555" t="s">
        <v>974</v>
      </c>
      <c r="G72" s="85" t="s">
        <v>975</v>
      </c>
      <c r="H72" s="85"/>
      <c r="I72" s="86"/>
      <c r="J72" s="8"/>
      <c r="K72" s="88"/>
      <c r="L72" s="90"/>
      <c r="M72" s="14"/>
      <c r="N72" s="88"/>
      <c r="O72" s="90"/>
      <c r="P72" s="84"/>
    </row>
    <row r="73" spans="1:16" ht="12.75" x14ac:dyDescent="0.2">
      <c r="A73" s="48"/>
      <c r="B73" s="11"/>
      <c r="C73" s="23" t="s">
        <v>92</v>
      </c>
      <c r="D73" s="554" t="s">
        <v>951</v>
      </c>
      <c r="E73" s="14"/>
      <c r="F73" s="555" t="s">
        <v>976</v>
      </c>
      <c r="G73" s="85" t="s">
        <v>977</v>
      </c>
      <c r="H73" s="85"/>
      <c r="I73" s="86"/>
      <c r="J73" s="8"/>
      <c r="K73" s="88"/>
      <c r="L73" s="90"/>
      <c r="M73" s="14"/>
      <c r="N73" s="88"/>
      <c r="O73" s="90"/>
      <c r="P73" s="84"/>
    </row>
    <row r="74" spans="1:16" ht="12.75" x14ac:dyDescent="0.2">
      <c r="A74" s="48"/>
      <c r="B74" s="11"/>
      <c r="C74" s="23" t="s">
        <v>92</v>
      </c>
      <c r="D74" s="554" t="s">
        <v>833</v>
      </c>
      <c r="E74" s="14"/>
      <c r="F74" s="555" t="s">
        <v>978</v>
      </c>
      <c r="G74" s="85" t="s">
        <v>979</v>
      </c>
      <c r="H74" s="85"/>
      <c r="I74" s="86"/>
      <c r="J74" s="8"/>
      <c r="K74" s="88"/>
      <c r="L74" s="90"/>
      <c r="M74" s="14"/>
      <c r="N74" s="88"/>
      <c r="O74" s="90"/>
      <c r="P74" s="84"/>
    </row>
    <row r="75" spans="1:16" ht="12.75" x14ac:dyDescent="0.2">
      <c r="A75" s="48"/>
      <c r="B75" s="11"/>
      <c r="C75" s="23" t="s">
        <v>92</v>
      </c>
      <c r="D75" s="554" t="s">
        <v>821</v>
      </c>
      <c r="E75" s="14"/>
      <c r="F75" s="555" t="s">
        <v>980</v>
      </c>
      <c r="G75" s="85" t="s">
        <v>981</v>
      </c>
      <c r="H75" s="85"/>
      <c r="I75" s="86"/>
      <c r="J75" s="8"/>
      <c r="K75" s="88"/>
      <c r="L75" s="90"/>
      <c r="M75" s="14"/>
      <c r="N75" s="88"/>
      <c r="O75" s="90"/>
      <c r="P75" s="84"/>
    </row>
    <row r="76" spans="1:16" ht="12.75" x14ac:dyDescent="0.2">
      <c r="A76" s="48"/>
      <c r="B76" s="11"/>
      <c r="C76" s="23" t="s">
        <v>92</v>
      </c>
      <c r="D76" s="554" t="s">
        <v>827</v>
      </c>
      <c r="E76" s="14"/>
      <c r="F76" s="555" t="s">
        <v>982</v>
      </c>
      <c r="G76" s="85" t="s">
        <v>983</v>
      </c>
      <c r="H76" s="85"/>
      <c r="I76" s="86"/>
      <c r="J76" s="8"/>
      <c r="K76" s="88"/>
      <c r="L76" s="90"/>
      <c r="M76" s="14"/>
      <c r="N76" s="88"/>
      <c r="O76" s="90"/>
      <c r="P76" s="84"/>
    </row>
    <row r="77" spans="1:16" ht="12.75" x14ac:dyDescent="0.2">
      <c r="A77" s="48"/>
      <c r="B77" s="11"/>
      <c r="C77" s="23" t="s">
        <v>92</v>
      </c>
      <c r="D77" s="554" t="s">
        <v>824</v>
      </c>
      <c r="E77" s="14"/>
      <c r="F77" s="555" t="s">
        <v>984</v>
      </c>
      <c r="G77" s="85" t="s">
        <v>985</v>
      </c>
      <c r="H77" s="85"/>
      <c r="I77" s="86"/>
      <c r="J77" s="8"/>
      <c r="K77" s="88"/>
      <c r="L77" s="90"/>
      <c r="M77" s="14"/>
      <c r="N77" s="88"/>
      <c r="O77" s="90"/>
      <c r="P77" s="84"/>
    </row>
    <row r="78" spans="1:16" ht="12.75" x14ac:dyDescent="0.2">
      <c r="A78" s="48"/>
      <c r="B78" s="11"/>
      <c r="C78" s="23" t="s">
        <v>92</v>
      </c>
      <c r="D78" s="554" t="s">
        <v>951</v>
      </c>
      <c r="E78" s="14"/>
      <c r="F78" s="555" t="s">
        <v>986</v>
      </c>
      <c r="G78" s="85" t="s">
        <v>987</v>
      </c>
      <c r="H78" s="85"/>
      <c r="I78" s="86"/>
      <c r="J78" s="8"/>
      <c r="K78" s="88"/>
      <c r="L78" s="90"/>
      <c r="M78" s="14"/>
      <c r="N78" s="88"/>
      <c r="O78" s="90"/>
      <c r="P78" s="84"/>
    </row>
    <row r="79" spans="1:16" ht="12.75" x14ac:dyDescent="0.2">
      <c r="A79" s="48"/>
      <c r="B79" s="11"/>
      <c r="C79" s="23" t="s">
        <v>92</v>
      </c>
      <c r="D79" s="554" t="s">
        <v>988</v>
      </c>
      <c r="E79" s="14"/>
      <c r="F79" s="555" t="s">
        <v>989</v>
      </c>
      <c r="G79" s="85" t="s">
        <v>990</v>
      </c>
      <c r="H79" s="85"/>
      <c r="I79" s="86"/>
      <c r="J79" s="8"/>
      <c r="K79" s="88"/>
      <c r="L79" s="90"/>
      <c r="M79" s="14"/>
      <c r="N79" s="88"/>
      <c r="O79" s="90"/>
      <c r="P79" s="84"/>
    </row>
    <row r="80" spans="1:16" ht="12.75" x14ac:dyDescent="0.2">
      <c r="A80" s="48"/>
      <c r="B80" s="11"/>
      <c r="C80" s="23" t="s">
        <v>92</v>
      </c>
      <c r="D80" s="554" t="s">
        <v>850</v>
      </c>
      <c r="E80" s="14"/>
      <c r="F80" s="555" t="s">
        <v>991</v>
      </c>
      <c r="G80" s="85" t="s">
        <v>992</v>
      </c>
      <c r="H80" s="85"/>
      <c r="I80" s="86"/>
      <c r="J80" s="8"/>
      <c r="K80" s="88"/>
      <c r="L80" s="90"/>
      <c r="M80" s="14"/>
      <c r="N80" s="88"/>
      <c r="O80" s="90"/>
      <c r="P80" s="84"/>
    </row>
    <row r="81" spans="1:16" ht="12.75" x14ac:dyDescent="0.2">
      <c r="A81" s="48"/>
      <c r="B81" s="11"/>
      <c r="C81" s="23" t="s">
        <v>92</v>
      </c>
      <c r="D81" s="556" t="s">
        <v>993</v>
      </c>
      <c r="E81" s="14"/>
      <c r="F81" s="555" t="s">
        <v>991</v>
      </c>
      <c r="G81" s="85" t="s">
        <v>992</v>
      </c>
      <c r="H81" s="85"/>
      <c r="I81" s="86"/>
      <c r="J81" s="8"/>
      <c r="K81" s="88"/>
      <c r="L81" s="90"/>
      <c r="M81" s="14"/>
      <c r="N81" s="88"/>
      <c r="O81" s="90"/>
      <c r="P81" s="84"/>
    </row>
    <row r="82" spans="1:16" ht="12.75" x14ac:dyDescent="0.2">
      <c r="A82" s="48"/>
      <c r="B82" s="11"/>
      <c r="C82" s="23" t="s">
        <v>92</v>
      </c>
      <c r="D82" s="556" t="s">
        <v>994</v>
      </c>
      <c r="E82" s="14"/>
      <c r="F82" s="555" t="s">
        <v>991</v>
      </c>
      <c r="G82" s="85" t="s">
        <v>992</v>
      </c>
      <c r="H82" s="85"/>
      <c r="I82" s="86"/>
      <c r="J82" s="8"/>
      <c r="K82" s="88"/>
      <c r="L82" s="90"/>
      <c r="M82" s="14"/>
      <c r="N82" s="88"/>
      <c r="O82" s="90"/>
      <c r="P82" s="84"/>
    </row>
    <row r="83" spans="1:16" ht="12.75" x14ac:dyDescent="0.2">
      <c r="A83" s="48"/>
      <c r="B83" s="11"/>
      <c r="C83" s="23" t="s">
        <v>92</v>
      </c>
      <c r="D83" s="554" t="s">
        <v>995</v>
      </c>
      <c r="E83" s="14"/>
      <c r="F83" s="555" t="s">
        <v>996</v>
      </c>
      <c r="G83" s="85" t="s">
        <v>997</v>
      </c>
      <c r="H83" s="85"/>
      <c r="I83" s="86"/>
      <c r="J83" s="8"/>
      <c r="K83" s="88"/>
      <c r="L83" s="90"/>
      <c r="M83" s="14"/>
      <c r="N83" s="88"/>
      <c r="O83" s="90"/>
      <c r="P83" s="84"/>
    </row>
    <row r="84" spans="1:16" ht="12.75" x14ac:dyDescent="0.2">
      <c r="A84" s="48"/>
      <c r="B84" s="11"/>
      <c r="C84" s="23" t="s">
        <v>92</v>
      </c>
      <c r="D84" s="554" t="s">
        <v>998</v>
      </c>
      <c r="E84" s="14"/>
      <c r="F84" s="555" t="s">
        <v>999</v>
      </c>
      <c r="G84" s="85" t="s">
        <v>1000</v>
      </c>
      <c r="H84" s="85"/>
      <c r="I84" s="86"/>
      <c r="J84" s="8"/>
      <c r="K84" s="88"/>
      <c r="L84" s="90"/>
      <c r="M84" s="14"/>
      <c r="N84" s="88"/>
      <c r="O84" s="90"/>
      <c r="P84" s="84"/>
    </row>
    <row r="85" spans="1:16" ht="12.75" x14ac:dyDescent="0.2">
      <c r="A85" s="48"/>
      <c r="B85" s="11"/>
      <c r="C85" s="23" t="s">
        <v>92</v>
      </c>
      <c r="D85" s="554" t="s">
        <v>833</v>
      </c>
      <c r="E85" s="14"/>
      <c r="F85" s="555" t="s">
        <v>1001</v>
      </c>
      <c r="G85" s="85" t="s">
        <v>1002</v>
      </c>
      <c r="H85" s="85"/>
      <c r="I85" s="86"/>
      <c r="J85" s="8"/>
      <c r="K85" s="88"/>
      <c r="L85" s="90"/>
      <c r="M85" s="14"/>
      <c r="N85" s="88"/>
      <c r="O85" s="90"/>
      <c r="P85" s="84"/>
    </row>
    <row r="86" spans="1:16" ht="12.75" x14ac:dyDescent="0.2">
      <c r="A86" s="48"/>
      <c r="B86" s="11"/>
      <c r="C86" s="23" t="s">
        <v>92</v>
      </c>
      <c r="D86" s="554" t="s">
        <v>833</v>
      </c>
      <c r="E86" s="14"/>
      <c r="F86" s="555" t="s">
        <v>1003</v>
      </c>
      <c r="G86" s="85" t="s">
        <v>1004</v>
      </c>
      <c r="H86" s="85"/>
      <c r="I86" s="86"/>
      <c r="J86" s="8"/>
      <c r="K86" s="88"/>
      <c r="L86" s="90"/>
      <c r="M86" s="14"/>
      <c r="N86" s="88"/>
      <c r="O86" s="90"/>
      <c r="P86" s="84"/>
    </row>
    <row r="87" spans="1:16" ht="12.75" x14ac:dyDescent="0.2">
      <c r="A87" s="48"/>
      <c r="B87" s="11"/>
      <c r="C87" s="23" t="s">
        <v>92</v>
      </c>
      <c r="D87" s="554" t="s">
        <v>951</v>
      </c>
      <c r="E87" s="14"/>
      <c r="F87" s="555" t="s">
        <v>1005</v>
      </c>
      <c r="G87" s="85" t="s">
        <v>1006</v>
      </c>
      <c r="H87" s="85"/>
      <c r="I87" s="86"/>
      <c r="J87" s="8"/>
      <c r="K87" s="88"/>
      <c r="L87" s="90"/>
      <c r="M87" s="14"/>
      <c r="N87" s="88"/>
      <c r="O87" s="90"/>
      <c r="P87" s="84"/>
    </row>
    <row r="88" spans="1:16" ht="12.75" x14ac:dyDescent="0.2">
      <c r="A88" s="48"/>
      <c r="B88" s="11"/>
      <c r="C88" s="23" t="s">
        <v>92</v>
      </c>
      <c r="D88" s="554" t="s">
        <v>818</v>
      </c>
      <c r="E88" s="14"/>
      <c r="F88" s="555" t="s">
        <v>1007</v>
      </c>
      <c r="G88" s="85" t="s">
        <v>1008</v>
      </c>
      <c r="H88" s="85"/>
      <c r="I88" s="86"/>
      <c r="J88" s="8"/>
      <c r="K88" s="88"/>
      <c r="L88" s="90"/>
      <c r="M88" s="14"/>
      <c r="N88" s="88"/>
      <c r="O88" s="90"/>
      <c r="P88" s="84"/>
    </row>
    <row r="89" spans="1:16" ht="12.75" x14ac:dyDescent="0.2">
      <c r="A89" s="48"/>
      <c r="B89" s="11"/>
      <c r="C89" s="23" t="s">
        <v>92</v>
      </c>
      <c r="D89" s="554" t="s">
        <v>951</v>
      </c>
      <c r="E89" s="14"/>
      <c r="F89" s="555" t="s">
        <v>1009</v>
      </c>
      <c r="G89" s="85" t="s">
        <v>1010</v>
      </c>
      <c r="H89" s="85"/>
      <c r="I89" s="86"/>
      <c r="J89" s="8"/>
      <c r="K89" s="88"/>
      <c r="L89" s="90"/>
      <c r="M89" s="14"/>
      <c r="N89" s="88"/>
      <c r="O89" s="90"/>
      <c r="P89" s="84"/>
    </row>
    <row r="90" spans="1:16" ht="12.75" x14ac:dyDescent="0.2">
      <c r="A90" s="48"/>
      <c r="B90" s="11"/>
      <c r="C90" s="23" t="s">
        <v>92</v>
      </c>
      <c r="D90" s="554" t="s">
        <v>833</v>
      </c>
      <c r="E90" s="14"/>
      <c r="F90" s="555" t="s">
        <v>1011</v>
      </c>
      <c r="G90" s="85" t="s">
        <v>1012</v>
      </c>
      <c r="H90" s="85"/>
      <c r="I90" s="86"/>
      <c r="J90" s="8"/>
      <c r="K90" s="88"/>
      <c r="L90" s="90"/>
      <c r="M90" s="14"/>
      <c r="N90" s="88"/>
      <c r="O90" s="90"/>
      <c r="P90" s="84"/>
    </row>
    <row r="91" spans="1:16" ht="12.75" x14ac:dyDescent="0.2">
      <c r="A91" s="48"/>
      <c r="B91" s="11"/>
      <c r="C91" s="23" t="s">
        <v>92</v>
      </c>
      <c r="D91" s="554" t="s">
        <v>833</v>
      </c>
      <c r="E91" s="14"/>
      <c r="F91" s="555" t="s">
        <v>1013</v>
      </c>
      <c r="G91" s="85" t="s">
        <v>1014</v>
      </c>
      <c r="H91" s="85"/>
      <c r="I91" s="86"/>
      <c r="J91" s="8"/>
      <c r="K91" s="88"/>
      <c r="L91" s="90"/>
      <c r="M91" s="14"/>
      <c r="N91" s="88"/>
      <c r="O91" s="90"/>
      <c r="P91" s="84"/>
    </row>
    <row r="92" spans="1:16" ht="12.75" x14ac:dyDescent="0.2">
      <c r="A92" s="48"/>
      <c r="B92" s="11"/>
      <c r="C92" s="23" t="s">
        <v>92</v>
      </c>
      <c r="D92" s="554" t="s">
        <v>824</v>
      </c>
      <c r="E92" s="14"/>
      <c r="F92" s="555" t="s">
        <v>1015</v>
      </c>
      <c r="G92" s="85" t="s">
        <v>1016</v>
      </c>
      <c r="H92" s="85"/>
      <c r="I92" s="86"/>
      <c r="J92" s="8"/>
      <c r="K92" s="88"/>
      <c r="L92" s="90"/>
      <c r="M92" s="14"/>
      <c r="N92" s="88"/>
      <c r="O92" s="90"/>
      <c r="P92" s="84"/>
    </row>
    <row r="93" spans="1:16" ht="12.75" x14ac:dyDescent="0.2">
      <c r="A93" s="48"/>
      <c r="B93" s="11"/>
      <c r="C93" s="23" t="s">
        <v>92</v>
      </c>
      <c r="D93" s="554" t="s">
        <v>951</v>
      </c>
      <c r="E93" s="14"/>
      <c r="F93" s="555" t="s">
        <v>1017</v>
      </c>
      <c r="G93" s="85" t="s">
        <v>1018</v>
      </c>
      <c r="H93" s="85"/>
      <c r="I93" s="86"/>
      <c r="J93" s="8"/>
      <c r="K93" s="88"/>
      <c r="L93" s="90"/>
      <c r="M93" s="14"/>
      <c r="N93" s="88"/>
      <c r="O93" s="90"/>
      <c r="P93" s="84"/>
    </row>
    <row r="94" spans="1:16" ht="12.75" x14ac:dyDescent="0.2">
      <c r="A94" s="48"/>
      <c r="B94" s="11"/>
      <c r="C94" s="23" t="s">
        <v>92</v>
      </c>
      <c r="D94" s="554" t="s">
        <v>833</v>
      </c>
      <c r="E94" s="14"/>
      <c r="F94" s="555" t="s">
        <v>1019</v>
      </c>
      <c r="G94" s="85" t="s">
        <v>1020</v>
      </c>
      <c r="H94" s="85"/>
      <c r="I94" s="86"/>
      <c r="J94" s="8"/>
      <c r="K94" s="88"/>
      <c r="L94" s="90"/>
      <c r="M94" s="14"/>
      <c r="N94" s="88"/>
      <c r="O94" s="90"/>
      <c r="P94" s="84"/>
    </row>
    <row r="95" spans="1:16" ht="12.75" x14ac:dyDescent="0.2">
      <c r="A95" s="48"/>
      <c r="B95" s="11"/>
      <c r="C95" s="23" t="s">
        <v>92</v>
      </c>
      <c r="D95" s="554" t="s">
        <v>833</v>
      </c>
      <c r="E95" s="14"/>
      <c r="F95" s="555" t="s">
        <v>1021</v>
      </c>
      <c r="G95" s="85" t="s">
        <v>1022</v>
      </c>
      <c r="H95" s="85"/>
      <c r="I95" s="86"/>
      <c r="J95" s="8"/>
      <c r="K95" s="88"/>
      <c r="L95" s="90"/>
      <c r="M95" s="14"/>
      <c r="N95" s="88"/>
      <c r="O95" s="90"/>
      <c r="P95" s="84"/>
    </row>
    <row r="96" spans="1:16" ht="12.75" x14ac:dyDescent="0.2">
      <c r="A96" s="48"/>
      <c r="B96" s="11"/>
      <c r="C96" s="23" t="s">
        <v>92</v>
      </c>
      <c r="D96" s="554" t="s">
        <v>906</v>
      </c>
      <c r="E96" s="14"/>
      <c r="F96" s="555" t="s">
        <v>1023</v>
      </c>
      <c r="G96" s="85" t="s">
        <v>1024</v>
      </c>
      <c r="H96" s="85"/>
      <c r="I96" s="86"/>
      <c r="J96" s="8"/>
      <c r="K96" s="88"/>
      <c r="L96" s="90"/>
      <c r="M96" s="14"/>
      <c r="N96" s="88"/>
      <c r="O96" s="90"/>
      <c r="P96" s="84"/>
    </row>
    <row r="97" spans="1:16" ht="12.75" x14ac:dyDescent="0.2">
      <c r="A97" s="48"/>
      <c r="B97" s="11"/>
      <c r="C97" s="23" t="s">
        <v>92</v>
      </c>
      <c r="D97" s="554" t="s">
        <v>1025</v>
      </c>
      <c r="E97" s="14"/>
      <c r="F97" s="555" t="s">
        <v>1026</v>
      </c>
      <c r="G97" s="85" t="s">
        <v>1027</v>
      </c>
      <c r="H97" s="85"/>
      <c r="I97" s="86"/>
      <c r="J97" s="8"/>
      <c r="K97" s="88"/>
      <c r="L97" s="90"/>
      <c r="M97" s="14"/>
      <c r="N97" s="88"/>
      <c r="O97" s="90"/>
      <c r="P97" s="84"/>
    </row>
    <row r="98" spans="1:16" ht="12.75" x14ac:dyDescent="0.2">
      <c r="A98" s="48"/>
      <c r="B98" s="11"/>
      <c r="C98" s="23" t="s">
        <v>92</v>
      </c>
      <c r="D98" s="554" t="s">
        <v>1028</v>
      </c>
      <c r="E98" s="14"/>
      <c r="F98" s="555" t="s">
        <v>1029</v>
      </c>
      <c r="G98" s="85" t="s">
        <v>1030</v>
      </c>
      <c r="H98" s="85"/>
      <c r="I98" s="86"/>
      <c r="J98" s="8"/>
      <c r="K98" s="88"/>
      <c r="L98" s="90"/>
      <c r="M98" s="14"/>
      <c r="N98" s="88"/>
      <c r="O98" s="90"/>
      <c r="P98" s="84"/>
    </row>
    <row r="99" spans="1:16" ht="12.75" x14ac:dyDescent="0.2">
      <c r="A99" s="48"/>
      <c r="B99" s="11"/>
      <c r="C99" s="23" t="s">
        <v>92</v>
      </c>
      <c r="D99" s="554" t="s">
        <v>877</v>
      </c>
      <c r="E99" s="14"/>
      <c r="F99" s="555" t="s">
        <v>1031</v>
      </c>
      <c r="G99" s="85" t="s">
        <v>1032</v>
      </c>
      <c r="H99" s="85"/>
      <c r="I99" s="86"/>
      <c r="J99" s="8"/>
      <c r="K99" s="88"/>
      <c r="L99" s="90"/>
      <c r="M99" s="14"/>
      <c r="N99" s="88"/>
      <c r="O99" s="90"/>
      <c r="P99" s="84"/>
    </row>
    <row r="100" spans="1:16" ht="12.75" x14ac:dyDescent="0.2">
      <c r="A100" s="48"/>
      <c r="B100" s="11"/>
      <c r="C100" s="23" t="s">
        <v>92</v>
      </c>
      <c r="D100" s="554" t="s">
        <v>812</v>
      </c>
      <c r="E100" s="14"/>
      <c r="F100" s="555" t="s">
        <v>1033</v>
      </c>
      <c r="G100" s="85" t="s">
        <v>1034</v>
      </c>
      <c r="H100" s="85"/>
      <c r="I100" s="86"/>
      <c r="J100" s="8"/>
      <c r="K100" s="88"/>
      <c r="L100" s="90"/>
      <c r="M100" s="14"/>
      <c r="N100" s="88"/>
      <c r="O100" s="90"/>
      <c r="P100" s="84"/>
    </row>
    <row r="101" spans="1:16" ht="12.75" x14ac:dyDescent="0.2">
      <c r="A101" s="48"/>
      <c r="B101" s="11"/>
      <c r="C101" s="23" t="s">
        <v>92</v>
      </c>
      <c r="D101" s="554" t="s">
        <v>833</v>
      </c>
      <c r="E101" s="14"/>
      <c r="F101" s="555" t="s">
        <v>1035</v>
      </c>
      <c r="G101" s="85" t="s">
        <v>1036</v>
      </c>
      <c r="H101" s="85"/>
      <c r="I101" s="86"/>
      <c r="J101" s="8"/>
      <c r="K101" s="88"/>
      <c r="L101" s="90"/>
      <c r="M101" s="14"/>
      <c r="N101" s="88"/>
      <c r="O101" s="90"/>
      <c r="P101" s="84"/>
    </row>
    <row r="102" spans="1:16" ht="12.75" x14ac:dyDescent="0.2">
      <c r="A102" s="48"/>
      <c r="B102" s="11"/>
      <c r="C102" s="23" t="s">
        <v>92</v>
      </c>
      <c r="D102" s="554" t="s">
        <v>869</v>
      </c>
      <c r="E102" s="14"/>
      <c r="F102" s="555" t="s">
        <v>1037</v>
      </c>
      <c r="G102" s="85" t="s">
        <v>1038</v>
      </c>
      <c r="H102" s="85"/>
      <c r="I102" s="86"/>
      <c r="J102" s="8"/>
      <c r="K102" s="88"/>
      <c r="L102" s="90"/>
      <c r="M102" s="14"/>
      <c r="N102" s="88"/>
      <c r="O102" s="90"/>
      <c r="P102" s="84"/>
    </row>
    <row r="103" spans="1:16" ht="12.75" x14ac:dyDescent="0.2">
      <c r="A103" s="48"/>
      <c r="B103" s="11"/>
      <c r="C103" s="23" t="s">
        <v>92</v>
      </c>
      <c r="D103" s="554" t="s">
        <v>850</v>
      </c>
      <c r="E103" s="14"/>
      <c r="F103" s="555" t="s">
        <v>1039</v>
      </c>
      <c r="G103" s="85" t="s">
        <v>1040</v>
      </c>
      <c r="H103" s="85"/>
      <c r="I103" s="86"/>
      <c r="J103" s="8"/>
      <c r="K103" s="88"/>
      <c r="L103" s="90"/>
      <c r="M103" s="14"/>
      <c r="N103" s="88"/>
      <c r="O103" s="90"/>
      <c r="P103" s="84"/>
    </row>
    <row r="104" spans="1:16" ht="12.75" x14ac:dyDescent="0.2">
      <c r="A104" s="48"/>
      <c r="B104" s="11"/>
      <c r="C104" s="23" t="s">
        <v>92</v>
      </c>
      <c r="D104" s="554" t="s">
        <v>833</v>
      </c>
      <c r="E104" s="14"/>
      <c r="F104" s="555" t="s">
        <v>1041</v>
      </c>
      <c r="G104" s="85" t="s">
        <v>1042</v>
      </c>
      <c r="H104" s="85"/>
      <c r="I104" s="86"/>
      <c r="J104" s="8"/>
      <c r="K104" s="88"/>
      <c r="L104" s="90"/>
      <c r="M104" s="14"/>
      <c r="N104" s="88"/>
      <c r="O104" s="90"/>
      <c r="P104" s="84"/>
    </row>
    <row r="105" spans="1:16" ht="12.75" x14ac:dyDescent="0.2">
      <c r="A105" s="48"/>
      <c r="B105" s="11"/>
      <c r="C105" s="23" t="s">
        <v>92</v>
      </c>
      <c r="D105" s="554" t="s">
        <v>827</v>
      </c>
      <c r="E105" s="14"/>
      <c r="F105" s="555" t="s">
        <v>1043</v>
      </c>
      <c r="G105" s="85" t="s">
        <v>1044</v>
      </c>
      <c r="H105" s="85"/>
      <c r="I105" s="86"/>
      <c r="J105" s="8"/>
      <c r="K105" s="88"/>
      <c r="L105" s="90"/>
      <c r="M105" s="14"/>
      <c r="N105" s="88"/>
      <c r="O105" s="90"/>
      <c r="P105" s="84"/>
    </row>
    <row r="106" spans="1:16" ht="12.75" x14ac:dyDescent="0.2">
      <c r="A106" s="48"/>
      <c r="B106" s="11"/>
      <c r="C106" s="23" t="s">
        <v>92</v>
      </c>
      <c r="D106" s="554" t="s">
        <v>850</v>
      </c>
      <c r="E106" s="14"/>
      <c r="F106" s="555" t="s">
        <v>1045</v>
      </c>
      <c r="G106" s="85" t="s">
        <v>1046</v>
      </c>
      <c r="H106" s="85"/>
      <c r="I106" s="86"/>
      <c r="J106" s="8"/>
      <c r="K106" s="88"/>
      <c r="L106" s="90"/>
      <c r="M106" s="14"/>
      <c r="N106" s="88"/>
      <c r="O106" s="90"/>
      <c r="P106" s="84"/>
    </row>
    <row r="107" spans="1:16" ht="12.75" x14ac:dyDescent="0.2">
      <c r="A107" s="48"/>
      <c r="B107" s="11"/>
      <c r="C107" s="23" t="s">
        <v>92</v>
      </c>
      <c r="D107" s="554" t="s">
        <v>833</v>
      </c>
      <c r="E107" s="14"/>
      <c r="F107" s="555" t="s">
        <v>1047</v>
      </c>
      <c r="G107" s="85" t="s">
        <v>1048</v>
      </c>
      <c r="H107" s="85"/>
      <c r="I107" s="86"/>
      <c r="J107" s="8"/>
      <c r="K107" s="88"/>
      <c r="L107" s="90"/>
      <c r="M107" s="14"/>
      <c r="N107" s="88"/>
      <c r="O107" s="90"/>
      <c r="P107" s="84"/>
    </row>
    <row r="108" spans="1:16" ht="12.75" x14ac:dyDescent="0.2">
      <c r="A108" s="48"/>
      <c r="B108" s="11"/>
      <c r="C108" s="23" t="s">
        <v>92</v>
      </c>
      <c r="D108" s="554" t="s">
        <v>821</v>
      </c>
      <c r="E108" s="14"/>
      <c r="F108" s="555" t="s">
        <v>1049</v>
      </c>
      <c r="G108" s="85" t="s">
        <v>1050</v>
      </c>
      <c r="H108" s="85"/>
      <c r="I108" s="86"/>
      <c r="J108" s="8"/>
      <c r="K108" s="88"/>
      <c r="L108" s="90"/>
      <c r="M108" s="14"/>
      <c r="N108" s="88"/>
      <c r="O108" s="90"/>
      <c r="P108" s="84"/>
    </row>
    <row r="109" spans="1:16" ht="12.75" x14ac:dyDescent="0.2">
      <c r="A109" s="48"/>
      <c r="B109" s="11"/>
      <c r="C109" s="23" t="s">
        <v>92</v>
      </c>
      <c r="D109" s="554" t="s">
        <v>833</v>
      </c>
      <c r="E109" s="14"/>
      <c r="F109" s="555" t="s">
        <v>1051</v>
      </c>
      <c r="G109" s="85" t="s">
        <v>1052</v>
      </c>
      <c r="H109" s="85"/>
      <c r="I109" s="86"/>
      <c r="J109" s="8"/>
      <c r="K109" s="88"/>
      <c r="L109" s="90"/>
      <c r="M109" s="14"/>
      <c r="N109" s="88"/>
      <c r="O109" s="90"/>
      <c r="P109" s="84"/>
    </row>
    <row r="110" spans="1:16" ht="12.75" x14ac:dyDescent="0.2">
      <c r="A110" s="48"/>
      <c r="B110" s="11"/>
      <c r="C110" s="23" t="s">
        <v>92</v>
      </c>
      <c r="D110" s="554" t="s">
        <v>833</v>
      </c>
      <c r="E110" s="14"/>
      <c r="F110" s="555" t="s">
        <v>1053</v>
      </c>
      <c r="G110" s="85" t="s">
        <v>1054</v>
      </c>
      <c r="H110" s="85"/>
      <c r="I110" s="86"/>
      <c r="J110" s="8"/>
      <c r="K110" s="88"/>
      <c r="L110" s="90"/>
      <c r="M110" s="14"/>
      <c r="N110" s="88"/>
      <c r="O110" s="90"/>
      <c r="P110" s="84"/>
    </row>
    <row r="111" spans="1:16" ht="12.75" x14ac:dyDescent="0.2">
      <c r="A111" s="48"/>
      <c r="B111" s="11"/>
      <c r="C111" s="23" t="s">
        <v>92</v>
      </c>
      <c r="D111" s="554" t="s">
        <v>1055</v>
      </c>
      <c r="E111" s="14"/>
      <c r="F111" s="555" t="s">
        <v>1056</v>
      </c>
      <c r="G111" s="85" t="s">
        <v>1057</v>
      </c>
      <c r="H111" s="85"/>
      <c r="I111" s="86"/>
      <c r="J111" s="8"/>
      <c r="K111" s="88"/>
      <c r="L111" s="90"/>
      <c r="M111" s="14"/>
      <c r="N111" s="88"/>
      <c r="O111" s="90"/>
      <c r="P111" s="84"/>
    </row>
    <row r="112" spans="1:16" ht="12.75" x14ac:dyDescent="0.2">
      <c r="A112" s="48"/>
      <c r="B112" s="11"/>
      <c r="C112" s="23" t="s">
        <v>92</v>
      </c>
      <c r="D112" s="554" t="s">
        <v>833</v>
      </c>
      <c r="E112" s="14"/>
      <c r="F112" s="555" t="s">
        <v>1058</v>
      </c>
      <c r="G112" s="85" t="s">
        <v>1059</v>
      </c>
      <c r="H112" s="85"/>
      <c r="I112" s="86"/>
      <c r="J112" s="8"/>
      <c r="K112" s="88"/>
      <c r="L112" s="90"/>
      <c r="M112" s="14"/>
      <c r="N112" s="88"/>
      <c r="O112" s="90"/>
      <c r="P112" s="84"/>
    </row>
    <row r="113" spans="1:16" ht="12.75" x14ac:dyDescent="0.2">
      <c r="A113" s="48"/>
      <c r="B113" s="11"/>
      <c r="C113" s="23" t="s">
        <v>92</v>
      </c>
      <c r="D113" s="554" t="s">
        <v>833</v>
      </c>
      <c r="E113" s="14"/>
      <c r="F113" s="555" t="s">
        <v>1060</v>
      </c>
      <c r="G113" s="85" t="s">
        <v>1061</v>
      </c>
      <c r="H113" s="85"/>
      <c r="I113" s="86"/>
      <c r="J113" s="8"/>
      <c r="K113" s="88"/>
      <c r="L113" s="90"/>
      <c r="M113" s="14"/>
      <c r="N113" s="88"/>
      <c r="O113" s="90"/>
      <c r="P113" s="84"/>
    </row>
    <row r="114" spans="1:16" ht="12.75" x14ac:dyDescent="0.2">
      <c r="A114" s="48"/>
      <c r="B114" s="11"/>
      <c r="C114" s="23" t="s">
        <v>92</v>
      </c>
      <c r="D114" s="554" t="s">
        <v>821</v>
      </c>
      <c r="E114" s="14"/>
      <c r="F114" s="555" t="s">
        <v>1062</v>
      </c>
      <c r="G114" s="85" t="s">
        <v>1063</v>
      </c>
      <c r="H114" s="85"/>
      <c r="I114" s="86"/>
      <c r="J114" s="8"/>
      <c r="K114" s="88"/>
      <c r="L114" s="90"/>
      <c r="M114" s="14"/>
      <c r="N114" s="88"/>
      <c r="O114" s="90"/>
      <c r="P114" s="84"/>
    </row>
    <row r="115" spans="1:16" ht="12.75" x14ac:dyDescent="0.2">
      <c r="A115" s="48"/>
      <c r="B115" s="11"/>
      <c r="C115" s="23" t="s">
        <v>92</v>
      </c>
      <c r="D115" s="554" t="s">
        <v>833</v>
      </c>
      <c r="E115" s="14"/>
      <c r="F115" s="555" t="s">
        <v>1064</v>
      </c>
      <c r="G115" s="85" t="s">
        <v>1065</v>
      </c>
      <c r="H115" s="85"/>
      <c r="I115" s="86"/>
      <c r="J115" s="8"/>
      <c r="K115" s="88"/>
      <c r="L115" s="90"/>
      <c r="M115" s="14"/>
      <c r="N115" s="88"/>
      <c r="O115" s="90"/>
      <c r="P115" s="84"/>
    </row>
    <row r="116" spans="1:16" ht="12.75" x14ac:dyDescent="0.2">
      <c r="A116" s="48"/>
      <c r="B116" s="11"/>
      <c r="C116" s="23" t="s">
        <v>92</v>
      </c>
      <c r="D116" s="554" t="s">
        <v>827</v>
      </c>
      <c r="E116" s="14"/>
      <c r="F116" s="555" t="s">
        <v>1066</v>
      </c>
      <c r="G116" s="85" t="s">
        <v>1067</v>
      </c>
      <c r="H116" s="85"/>
      <c r="I116" s="86"/>
      <c r="J116" s="8"/>
      <c r="K116" s="88"/>
      <c r="L116" s="90"/>
      <c r="M116" s="14"/>
      <c r="N116" s="88"/>
      <c r="O116" s="90"/>
      <c r="P116" s="84"/>
    </row>
    <row r="117" spans="1:16" ht="12.75" x14ac:dyDescent="0.2">
      <c r="A117" s="48"/>
      <c r="B117" s="11"/>
      <c r="C117" s="23" t="s">
        <v>92</v>
      </c>
      <c r="D117" s="556" t="s">
        <v>1068</v>
      </c>
      <c r="E117" s="14"/>
      <c r="F117" s="555" t="s">
        <v>1069</v>
      </c>
      <c r="G117" s="85" t="s">
        <v>1070</v>
      </c>
      <c r="H117" s="85"/>
      <c r="I117" s="86"/>
      <c r="J117" s="8"/>
      <c r="K117" s="88"/>
      <c r="L117" s="90"/>
      <c r="M117" s="14"/>
      <c r="N117" s="88"/>
      <c r="O117" s="90"/>
      <c r="P117" s="84"/>
    </row>
    <row r="118" spans="1:16" ht="12.75" x14ac:dyDescent="0.2">
      <c r="A118" s="48"/>
      <c r="B118" s="11"/>
      <c r="C118" s="23" t="s">
        <v>92</v>
      </c>
      <c r="D118" s="554" t="s">
        <v>951</v>
      </c>
      <c r="E118" s="14"/>
      <c r="F118" s="555" t="s">
        <v>1071</v>
      </c>
      <c r="G118" s="85" t="s">
        <v>1072</v>
      </c>
      <c r="H118" s="85"/>
      <c r="I118" s="86"/>
      <c r="J118" s="8"/>
      <c r="K118" s="88"/>
      <c r="L118" s="90"/>
      <c r="M118" s="14"/>
      <c r="N118" s="88"/>
      <c r="O118" s="90"/>
      <c r="P118" s="84"/>
    </row>
    <row r="119" spans="1:16" ht="12.75" x14ac:dyDescent="0.2">
      <c r="A119" s="48"/>
      <c r="B119" s="11"/>
      <c r="C119" s="23" t="s">
        <v>92</v>
      </c>
      <c r="D119" s="554" t="s">
        <v>1073</v>
      </c>
      <c r="E119" s="14"/>
      <c r="F119" s="555" t="s">
        <v>1074</v>
      </c>
      <c r="G119" s="85" t="s">
        <v>1075</v>
      </c>
      <c r="H119" s="85"/>
      <c r="I119" s="86"/>
      <c r="J119" s="8"/>
      <c r="K119" s="88"/>
      <c r="L119" s="90"/>
      <c r="M119" s="14"/>
      <c r="N119" s="88"/>
      <c r="O119" s="90"/>
      <c r="P119" s="84"/>
    </row>
    <row r="120" spans="1:16" ht="12.75" x14ac:dyDescent="0.2">
      <c r="A120" s="48"/>
      <c r="B120" s="11"/>
      <c r="C120" s="23" t="s">
        <v>92</v>
      </c>
      <c r="D120" s="554" t="s">
        <v>1073</v>
      </c>
      <c r="E120" s="14"/>
      <c r="F120" s="555" t="s">
        <v>1076</v>
      </c>
      <c r="G120" s="85" t="s">
        <v>1077</v>
      </c>
      <c r="H120" s="85"/>
      <c r="I120" s="86"/>
      <c r="J120" s="8"/>
      <c r="K120" s="88"/>
      <c r="L120" s="90"/>
      <c r="M120" s="14"/>
      <c r="N120" s="88"/>
      <c r="O120" s="90"/>
      <c r="P120" s="84"/>
    </row>
    <row r="121" spans="1:16" ht="12.75" x14ac:dyDescent="0.2">
      <c r="A121" s="48"/>
      <c r="B121" s="11"/>
      <c r="C121" s="23" t="s">
        <v>92</v>
      </c>
      <c r="D121" s="554" t="s">
        <v>841</v>
      </c>
      <c r="E121" s="14"/>
      <c r="F121" s="555" t="s">
        <v>1078</v>
      </c>
      <c r="G121" s="85" t="s">
        <v>1079</v>
      </c>
      <c r="H121" s="85"/>
      <c r="I121" s="86"/>
      <c r="J121" s="8"/>
      <c r="K121" s="88"/>
      <c r="L121" s="90"/>
      <c r="M121" s="14"/>
      <c r="N121" s="88"/>
      <c r="O121" s="90"/>
      <c r="P121" s="84"/>
    </row>
    <row r="122" spans="1:16" ht="12.75" x14ac:dyDescent="0.2">
      <c r="A122" s="48"/>
      <c r="B122" s="11"/>
      <c r="C122" s="23" t="s">
        <v>92</v>
      </c>
      <c r="D122" s="554" t="s">
        <v>833</v>
      </c>
      <c r="E122" s="14"/>
      <c r="F122" s="555" t="s">
        <v>1080</v>
      </c>
      <c r="G122" s="85" t="s">
        <v>1081</v>
      </c>
      <c r="H122" s="85"/>
      <c r="I122" s="86"/>
      <c r="J122" s="8"/>
      <c r="K122" s="88"/>
      <c r="L122" s="90"/>
      <c r="M122" s="14"/>
      <c r="N122" s="88"/>
      <c r="O122" s="90"/>
      <c r="P122" s="84"/>
    </row>
    <row r="123" spans="1:16" ht="12.75" x14ac:dyDescent="0.2">
      <c r="A123" s="48"/>
      <c r="B123" s="11"/>
      <c r="C123" s="23" t="s">
        <v>92</v>
      </c>
      <c r="D123" s="554" t="s">
        <v>1082</v>
      </c>
      <c r="E123" s="14"/>
      <c r="F123" s="555" t="s">
        <v>1083</v>
      </c>
      <c r="G123" s="85" t="s">
        <v>1084</v>
      </c>
      <c r="H123" s="85"/>
      <c r="I123" s="86"/>
      <c r="J123" s="8"/>
      <c r="K123" s="88"/>
      <c r="L123" s="90"/>
      <c r="M123" s="14"/>
      <c r="N123" s="88"/>
      <c r="O123" s="90"/>
      <c r="P123" s="84"/>
    </row>
    <row r="124" spans="1:16" ht="12.75" x14ac:dyDescent="0.2">
      <c r="A124" s="48"/>
      <c r="B124" s="11"/>
      <c r="C124" s="23" t="s">
        <v>92</v>
      </c>
      <c r="D124" s="554" t="s">
        <v>1085</v>
      </c>
      <c r="E124" s="14"/>
      <c r="F124" s="555" t="s">
        <v>1086</v>
      </c>
      <c r="G124" s="85" t="s">
        <v>1087</v>
      </c>
      <c r="H124" s="85"/>
      <c r="I124" s="86"/>
      <c r="J124" s="8"/>
      <c r="K124" s="88"/>
      <c r="L124" s="90"/>
      <c r="M124" s="14"/>
      <c r="N124" s="88"/>
      <c r="O124" s="90"/>
      <c r="P124" s="84"/>
    </row>
    <row r="125" spans="1:16" ht="12.75" x14ac:dyDescent="0.2">
      <c r="A125" s="48"/>
      <c r="B125" s="11"/>
      <c r="C125" s="23" t="s">
        <v>92</v>
      </c>
      <c r="D125" s="554" t="s">
        <v>1088</v>
      </c>
      <c r="E125" s="14"/>
      <c r="F125" s="555" t="s">
        <v>1089</v>
      </c>
      <c r="G125" s="85" t="s">
        <v>1090</v>
      </c>
      <c r="H125" s="85"/>
      <c r="I125" s="86"/>
      <c r="J125" s="8"/>
      <c r="K125" s="88"/>
      <c r="L125" s="90"/>
      <c r="M125" s="14"/>
      <c r="N125" s="88"/>
      <c r="O125" s="90"/>
      <c r="P125" s="84"/>
    </row>
    <row r="126" spans="1:16" ht="12.75" x14ac:dyDescent="0.2">
      <c r="A126" s="48"/>
      <c r="B126" s="11"/>
      <c r="C126" s="23" t="s">
        <v>92</v>
      </c>
      <c r="D126" s="554" t="s">
        <v>877</v>
      </c>
      <c r="E126" s="14"/>
      <c r="F126" s="555" t="s">
        <v>1091</v>
      </c>
      <c r="G126" s="85" t="s">
        <v>1092</v>
      </c>
      <c r="H126" s="85"/>
      <c r="I126" s="86"/>
      <c r="J126" s="8"/>
      <c r="K126" s="88"/>
      <c r="L126" s="90"/>
      <c r="M126" s="14"/>
      <c r="N126" s="88"/>
      <c r="O126" s="90"/>
      <c r="P126" s="84"/>
    </row>
    <row r="127" spans="1:16" ht="12.75" x14ac:dyDescent="0.2">
      <c r="A127" s="48"/>
      <c r="B127" s="11"/>
      <c r="C127" s="23" t="s">
        <v>92</v>
      </c>
      <c r="D127" s="554" t="s">
        <v>833</v>
      </c>
      <c r="E127" s="14"/>
      <c r="F127" s="555" t="s">
        <v>1093</v>
      </c>
      <c r="G127" s="85" t="s">
        <v>1094</v>
      </c>
      <c r="H127" s="85"/>
      <c r="I127" s="86"/>
      <c r="J127" s="8"/>
      <c r="K127" s="88"/>
      <c r="L127" s="90"/>
      <c r="M127" s="14"/>
      <c r="N127" s="88"/>
      <c r="O127" s="90"/>
      <c r="P127" s="84"/>
    </row>
    <row r="128" spans="1:16" ht="12.75" x14ac:dyDescent="0.2">
      <c r="A128" s="48"/>
      <c r="B128" s="11"/>
      <c r="C128" s="23" t="s">
        <v>92</v>
      </c>
      <c r="D128" s="554" t="s">
        <v>824</v>
      </c>
      <c r="E128" s="14"/>
      <c r="F128" s="555" t="s">
        <v>1095</v>
      </c>
      <c r="G128" s="85" t="s">
        <v>1096</v>
      </c>
      <c r="H128" s="85"/>
      <c r="I128" s="86"/>
      <c r="J128" s="8"/>
      <c r="K128" s="88"/>
      <c r="L128" s="90"/>
      <c r="M128" s="14"/>
      <c r="N128" s="88"/>
      <c r="O128" s="90"/>
      <c r="P128" s="84"/>
    </row>
    <row r="129" spans="1:16" ht="12.75" x14ac:dyDescent="0.2">
      <c r="A129" s="48"/>
      <c r="B129" s="11"/>
      <c r="C129" s="23" t="s">
        <v>92</v>
      </c>
      <c r="D129" s="554" t="s">
        <v>1097</v>
      </c>
      <c r="E129" s="14"/>
      <c r="F129" s="555" t="s">
        <v>1098</v>
      </c>
      <c r="G129" s="85" t="s">
        <v>1099</v>
      </c>
      <c r="H129" s="85"/>
      <c r="I129" s="86"/>
      <c r="J129" s="8"/>
      <c r="K129" s="88"/>
      <c r="L129" s="90"/>
      <c r="M129" s="14"/>
      <c r="N129" s="88"/>
      <c r="O129" s="90"/>
      <c r="P129" s="84"/>
    </row>
    <row r="130" spans="1:16" ht="12.75" x14ac:dyDescent="0.2">
      <c r="A130" s="48"/>
      <c r="B130" s="11"/>
      <c r="C130" s="23" t="s">
        <v>92</v>
      </c>
      <c r="D130" s="554" t="s">
        <v>821</v>
      </c>
      <c r="E130" s="14"/>
      <c r="F130" s="555" t="s">
        <v>1100</v>
      </c>
      <c r="G130" s="85" t="s">
        <v>1101</v>
      </c>
      <c r="H130" s="85"/>
      <c r="I130" s="86"/>
      <c r="J130" s="8"/>
      <c r="K130" s="88"/>
      <c r="L130" s="90"/>
      <c r="M130" s="14"/>
      <c r="N130" s="88"/>
      <c r="O130" s="90"/>
      <c r="P130" s="84"/>
    </row>
    <row r="131" spans="1:16" ht="12.75" x14ac:dyDescent="0.2">
      <c r="A131" s="48"/>
      <c r="B131" s="11"/>
      <c r="C131" s="23" t="s">
        <v>92</v>
      </c>
      <c r="D131" s="554" t="s">
        <v>1102</v>
      </c>
      <c r="E131" s="14"/>
      <c r="F131" s="555" t="s">
        <v>1103</v>
      </c>
      <c r="G131" s="85" t="s">
        <v>1104</v>
      </c>
      <c r="H131" s="85"/>
      <c r="I131" s="86"/>
      <c r="J131" s="8"/>
      <c r="K131" s="88"/>
      <c r="L131" s="90"/>
      <c r="M131" s="14"/>
      <c r="N131" s="88"/>
      <c r="O131" s="90"/>
      <c r="P131" s="84"/>
    </row>
    <row r="132" spans="1:16" ht="12.75" x14ac:dyDescent="0.2">
      <c r="A132" s="48"/>
      <c r="B132" s="11"/>
      <c r="C132" s="23" t="s">
        <v>92</v>
      </c>
      <c r="D132" s="554" t="s">
        <v>833</v>
      </c>
      <c r="E132" s="14"/>
      <c r="F132" s="555" t="s">
        <v>1105</v>
      </c>
      <c r="G132" s="85" t="s">
        <v>1106</v>
      </c>
      <c r="H132" s="85"/>
      <c r="I132" s="86"/>
      <c r="J132" s="8"/>
      <c r="K132" s="88"/>
      <c r="L132" s="90"/>
      <c r="M132" s="14"/>
      <c r="N132" s="88"/>
      <c r="O132" s="90"/>
      <c r="P132" s="84"/>
    </row>
    <row r="133" spans="1:16" ht="12.75" x14ac:dyDescent="0.2">
      <c r="A133" s="48"/>
      <c r="B133" s="11"/>
      <c r="C133" s="23" t="s">
        <v>92</v>
      </c>
      <c r="D133" s="554" t="s">
        <v>833</v>
      </c>
      <c r="E133" s="14"/>
      <c r="F133" s="555" t="s">
        <v>1107</v>
      </c>
      <c r="G133" s="85" t="s">
        <v>1108</v>
      </c>
      <c r="H133" s="85"/>
      <c r="I133" s="86"/>
      <c r="J133" s="8"/>
      <c r="K133" s="88"/>
      <c r="L133" s="90"/>
      <c r="M133" s="14"/>
      <c r="N133" s="88"/>
      <c r="O133" s="90"/>
      <c r="P133" s="84"/>
    </row>
    <row r="134" spans="1:16" ht="12.75" x14ac:dyDescent="0.2">
      <c r="A134" s="48"/>
      <c r="B134" s="11"/>
      <c r="C134" s="23" t="s">
        <v>92</v>
      </c>
      <c r="D134" s="554" t="s">
        <v>821</v>
      </c>
      <c r="E134" s="14"/>
      <c r="F134" s="555" t="s">
        <v>1109</v>
      </c>
      <c r="G134" s="85" t="s">
        <v>1110</v>
      </c>
      <c r="H134" s="85"/>
      <c r="I134" s="86"/>
      <c r="J134" s="8"/>
      <c r="K134" s="88"/>
      <c r="L134" s="90"/>
      <c r="M134" s="14"/>
      <c r="N134" s="88"/>
      <c r="O134" s="90"/>
      <c r="P134" s="84"/>
    </row>
    <row r="135" spans="1:16" ht="12.75" x14ac:dyDescent="0.2">
      <c r="A135" s="48"/>
      <c r="B135" s="11"/>
      <c r="C135" s="23" t="s">
        <v>92</v>
      </c>
      <c r="D135" s="554" t="s">
        <v>833</v>
      </c>
      <c r="E135" s="14"/>
      <c r="F135" s="555" t="s">
        <v>1111</v>
      </c>
      <c r="G135" s="85" t="s">
        <v>1112</v>
      </c>
      <c r="H135" s="85"/>
      <c r="I135" s="86"/>
      <c r="J135" s="8"/>
      <c r="K135" s="88"/>
      <c r="L135" s="90"/>
      <c r="M135" s="14"/>
      <c r="N135" s="88"/>
      <c r="O135" s="90"/>
      <c r="P135" s="84"/>
    </row>
    <row r="136" spans="1:16" ht="12.75" x14ac:dyDescent="0.2">
      <c r="A136" s="48"/>
      <c r="B136" s="11"/>
      <c r="C136" s="23" t="s">
        <v>92</v>
      </c>
      <c r="D136" s="554" t="s">
        <v>1113</v>
      </c>
      <c r="E136" s="14"/>
      <c r="F136" s="555" t="s">
        <v>1114</v>
      </c>
      <c r="G136" s="85" t="s">
        <v>1115</v>
      </c>
      <c r="H136" s="85"/>
      <c r="I136" s="86"/>
      <c r="J136" s="8"/>
      <c r="K136" s="88"/>
      <c r="L136" s="90"/>
      <c r="M136" s="14"/>
      <c r="N136" s="88"/>
      <c r="O136" s="90"/>
      <c r="P136" s="84"/>
    </row>
    <row r="137" spans="1:16" ht="12.75" x14ac:dyDescent="0.2">
      <c r="A137" s="48"/>
      <c r="B137" s="11"/>
      <c r="C137" s="23" t="s">
        <v>92</v>
      </c>
      <c r="D137" s="554" t="s">
        <v>827</v>
      </c>
      <c r="E137" s="14"/>
      <c r="F137" s="555" t="s">
        <v>1116</v>
      </c>
      <c r="G137" s="85" t="s">
        <v>1117</v>
      </c>
      <c r="H137" s="85"/>
      <c r="I137" s="86"/>
      <c r="J137" s="8"/>
      <c r="K137" s="88"/>
      <c r="L137" s="90"/>
      <c r="M137" s="14"/>
      <c r="N137" s="88"/>
      <c r="O137" s="90"/>
      <c r="P137" s="84"/>
    </row>
    <row r="138" spans="1:16" ht="12.75" x14ac:dyDescent="0.2">
      <c r="A138" s="48"/>
      <c r="B138" s="11"/>
      <c r="C138" s="23" t="s">
        <v>92</v>
      </c>
      <c r="D138" s="554" t="s">
        <v>821</v>
      </c>
      <c r="E138" s="14"/>
      <c r="F138" s="555" t="s">
        <v>1118</v>
      </c>
      <c r="G138" s="85" t="s">
        <v>1119</v>
      </c>
      <c r="H138" s="85"/>
      <c r="I138" s="86"/>
      <c r="J138" s="8"/>
      <c r="K138" s="88"/>
      <c r="L138" s="90"/>
      <c r="M138" s="14"/>
      <c r="N138" s="88"/>
      <c r="O138" s="90"/>
      <c r="P138" s="84"/>
    </row>
    <row r="139" spans="1:16" ht="12.75" x14ac:dyDescent="0.2">
      <c r="A139" s="48"/>
      <c r="B139" s="11"/>
      <c r="C139" s="23" t="s">
        <v>92</v>
      </c>
      <c r="D139" s="554" t="s">
        <v>1120</v>
      </c>
      <c r="E139" s="14"/>
      <c r="F139" s="555" t="s">
        <v>1121</v>
      </c>
      <c r="G139" s="85" t="s">
        <v>1122</v>
      </c>
      <c r="H139" s="85"/>
      <c r="I139" s="86"/>
      <c r="J139" s="8"/>
      <c r="K139" s="88"/>
      <c r="L139" s="90"/>
      <c r="M139" s="14"/>
      <c r="N139" s="88"/>
      <c r="O139" s="90"/>
      <c r="P139" s="84"/>
    </row>
    <row r="140" spans="1:16" ht="12.75" x14ac:dyDescent="0.2">
      <c r="A140" s="48"/>
      <c r="B140" s="11"/>
      <c r="C140" s="23" t="s">
        <v>92</v>
      </c>
      <c r="D140" s="554" t="s">
        <v>821</v>
      </c>
      <c r="E140" s="14"/>
      <c r="F140" s="555" t="s">
        <v>1123</v>
      </c>
      <c r="G140" s="85" t="s">
        <v>1124</v>
      </c>
      <c r="H140" s="85"/>
      <c r="I140" s="86"/>
      <c r="J140" s="8"/>
      <c r="K140" s="88"/>
      <c r="L140" s="90"/>
      <c r="M140" s="14"/>
      <c r="N140" s="88"/>
      <c r="O140" s="90"/>
      <c r="P140" s="84"/>
    </row>
    <row r="141" spans="1:16" ht="12.75" x14ac:dyDescent="0.2">
      <c r="A141" s="48"/>
      <c r="B141" s="11"/>
      <c r="C141" s="23" t="s">
        <v>92</v>
      </c>
      <c r="D141" s="554" t="s">
        <v>833</v>
      </c>
      <c r="E141" s="14"/>
      <c r="F141" s="555" t="s">
        <v>1125</v>
      </c>
      <c r="G141" s="85" t="s">
        <v>1126</v>
      </c>
      <c r="H141" s="85"/>
      <c r="I141" s="86"/>
      <c r="J141" s="8"/>
      <c r="K141" s="88"/>
      <c r="L141" s="90"/>
      <c r="M141" s="14"/>
      <c r="N141" s="88"/>
      <c r="O141" s="90"/>
      <c r="P141" s="84"/>
    </row>
    <row r="142" spans="1:16" ht="12.75" x14ac:dyDescent="0.2">
      <c r="A142" s="48"/>
      <c r="B142" s="11"/>
      <c r="C142" s="23" t="s">
        <v>92</v>
      </c>
      <c r="D142" s="554" t="s">
        <v>1127</v>
      </c>
      <c r="E142" s="14"/>
      <c r="F142" s="555" t="s">
        <v>1128</v>
      </c>
      <c r="G142" s="85" t="s">
        <v>1129</v>
      </c>
      <c r="H142" s="85"/>
      <c r="I142" s="86"/>
      <c r="J142" s="8"/>
      <c r="K142" s="88"/>
      <c r="L142" s="90"/>
      <c r="M142" s="14"/>
      <c r="N142" s="88"/>
      <c r="O142" s="90"/>
      <c r="P142" s="84"/>
    </row>
    <row r="143" spans="1:16" ht="12.75" x14ac:dyDescent="0.2">
      <c r="A143" s="48"/>
      <c r="B143" s="11"/>
      <c r="C143" s="23" t="s">
        <v>92</v>
      </c>
      <c r="D143" s="554" t="s">
        <v>1025</v>
      </c>
      <c r="E143" s="14"/>
      <c r="F143" s="555" t="s">
        <v>1130</v>
      </c>
      <c r="G143" s="85" t="s">
        <v>1131</v>
      </c>
      <c r="H143" s="85"/>
      <c r="I143" s="86"/>
      <c r="J143" s="8"/>
      <c r="K143" s="88"/>
      <c r="L143" s="90"/>
      <c r="M143" s="14"/>
      <c r="N143" s="88"/>
      <c r="O143" s="90"/>
      <c r="P143" s="84"/>
    </row>
    <row r="144" spans="1:16" ht="12.75" x14ac:dyDescent="0.2">
      <c r="A144" s="48"/>
      <c r="B144" s="11"/>
      <c r="C144" s="23" t="s">
        <v>92</v>
      </c>
      <c r="D144" s="554" t="s">
        <v>827</v>
      </c>
      <c r="E144" s="14"/>
      <c r="F144" s="555" t="s">
        <v>1132</v>
      </c>
      <c r="G144" s="85" t="s">
        <v>1133</v>
      </c>
      <c r="H144" s="85"/>
      <c r="I144" s="86"/>
      <c r="J144" s="8"/>
      <c r="K144" s="88"/>
      <c r="L144" s="90"/>
      <c r="M144" s="14"/>
      <c r="N144" s="88"/>
      <c r="O144" s="90"/>
      <c r="P144" s="84"/>
    </row>
    <row r="145" spans="1:16" ht="12.75" x14ac:dyDescent="0.2">
      <c r="A145" s="48"/>
      <c r="B145" s="11"/>
      <c r="C145" s="23" t="s">
        <v>92</v>
      </c>
      <c r="D145" s="554" t="s">
        <v>869</v>
      </c>
      <c r="E145" s="14"/>
      <c r="F145" s="555" t="s">
        <v>1134</v>
      </c>
      <c r="G145" s="85" t="s">
        <v>1135</v>
      </c>
      <c r="H145" s="85"/>
      <c r="I145" s="86"/>
      <c r="J145" s="8"/>
      <c r="K145" s="88"/>
      <c r="L145" s="90"/>
      <c r="M145" s="14"/>
      <c r="N145" s="88"/>
      <c r="O145" s="90"/>
      <c r="P145" s="84"/>
    </row>
    <row r="146" spans="1:16" ht="12.75" x14ac:dyDescent="0.2">
      <c r="A146" s="48"/>
      <c r="B146" s="11"/>
      <c r="C146" s="23" t="s">
        <v>92</v>
      </c>
      <c r="D146" s="554" t="s">
        <v>833</v>
      </c>
      <c r="E146" s="14"/>
      <c r="F146" s="555" t="s">
        <v>1136</v>
      </c>
      <c r="G146" s="85" t="s">
        <v>1137</v>
      </c>
      <c r="H146" s="85"/>
      <c r="I146" s="86"/>
      <c r="J146" s="8"/>
      <c r="K146" s="88"/>
      <c r="L146" s="90"/>
      <c r="M146" s="14"/>
      <c r="N146" s="88"/>
      <c r="O146" s="90"/>
      <c r="P146" s="84"/>
    </row>
    <row r="147" spans="1:16" ht="12.75" x14ac:dyDescent="0.2">
      <c r="A147" s="48"/>
      <c r="B147" s="11"/>
      <c r="C147" s="23" t="s">
        <v>92</v>
      </c>
      <c r="D147" s="554" t="s">
        <v>833</v>
      </c>
      <c r="E147" s="14"/>
      <c r="F147" s="555" t="s">
        <v>1138</v>
      </c>
      <c r="G147" s="85" t="s">
        <v>1139</v>
      </c>
      <c r="H147" s="85"/>
      <c r="I147" s="86"/>
      <c r="J147" s="8"/>
      <c r="K147" s="88"/>
      <c r="L147" s="90"/>
      <c r="M147" s="14"/>
      <c r="N147" s="88"/>
      <c r="O147" s="90"/>
      <c r="P147" s="84"/>
    </row>
    <row r="148" spans="1:16" ht="12.75" x14ac:dyDescent="0.2">
      <c r="A148" s="48"/>
      <c r="B148" s="11"/>
      <c r="C148" s="23" t="s">
        <v>92</v>
      </c>
      <c r="D148" s="554" t="s">
        <v>833</v>
      </c>
      <c r="E148" s="14"/>
      <c r="F148" s="555" t="s">
        <v>1140</v>
      </c>
      <c r="G148" s="85" t="s">
        <v>1141</v>
      </c>
      <c r="H148" s="85"/>
      <c r="I148" s="86"/>
      <c r="J148" s="8"/>
      <c r="K148" s="88"/>
      <c r="L148" s="90"/>
      <c r="M148" s="14"/>
      <c r="N148" s="88"/>
      <c r="O148" s="90"/>
      <c r="P148" s="84"/>
    </row>
    <row r="149" spans="1:16" ht="12.75" x14ac:dyDescent="0.2">
      <c r="A149" s="48"/>
      <c r="B149" s="11"/>
      <c r="C149" s="23" t="s">
        <v>92</v>
      </c>
      <c r="D149" s="554" t="s">
        <v>833</v>
      </c>
      <c r="E149" s="14"/>
      <c r="F149" s="555" t="s">
        <v>1142</v>
      </c>
      <c r="G149" s="85" t="s">
        <v>1143</v>
      </c>
      <c r="H149" s="85"/>
      <c r="I149" s="86"/>
      <c r="J149" s="8"/>
      <c r="K149" s="88"/>
      <c r="L149" s="90"/>
      <c r="M149" s="14"/>
      <c r="N149" s="88"/>
      <c r="O149" s="90"/>
      <c r="P149" s="84"/>
    </row>
    <row r="150" spans="1:16" ht="12.75" x14ac:dyDescent="0.2">
      <c r="A150" s="48"/>
      <c r="B150" s="11"/>
      <c r="C150" s="23" t="s">
        <v>92</v>
      </c>
      <c r="D150" s="554" t="s">
        <v>1097</v>
      </c>
      <c r="E150" s="14"/>
      <c r="F150" s="555" t="s">
        <v>1144</v>
      </c>
      <c r="G150" s="85" t="s">
        <v>1145</v>
      </c>
      <c r="H150" s="85"/>
      <c r="I150" s="86"/>
      <c r="J150" s="8"/>
      <c r="K150" s="88"/>
      <c r="L150" s="90"/>
      <c r="M150" s="14"/>
      <c r="N150" s="88"/>
      <c r="O150" s="90"/>
      <c r="P150" s="84"/>
    </row>
    <row r="151" spans="1:16" ht="12.75" x14ac:dyDescent="0.2">
      <c r="A151" s="48"/>
      <c r="B151" s="11"/>
      <c r="C151" s="23" t="s">
        <v>92</v>
      </c>
      <c r="D151" s="554" t="s">
        <v>833</v>
      </c>
      <c r="E151" s="14"/>
      <c r="F151" s="555" t="s">
        <v>1146</v>
      </c>
      <c r="G151" s="85" t="s">
        <v>1147</v>
      </c>
      <c r="H151" s="85"/>
      <c r="I151" s="86"/>
      <c r="J151" s="8"/>
      <c r="K151" s="88"/>
      <c r="L151" s="90"/>
      <c r="M151" s="14"/>
      <c r="N151" s="88"/>
      <c r="O151" s="90"/>
      <c r="P151" s="84"/>
    </row>
    <row r="152" spans="1:16" ht="12.75" x14ac:dyDescent="0.2">
      <c r="A152" s="48"/>
      <c r="B152" s="11"/>
      <c r="C152" s="23" t="s">
        <v>92</v>
      </c>
      <c r="D152" s="554" t="s">
        <v>833</v>
      </c>
      <c r="E152" s="14"/>
      <c r="F152" s="555" t="s">
        <v>1148</v>
      </c>
      <c r="G152" s="85" t="s">
        <v>1149</v>
      </c>
      <c r="H152" s="85"/>
      <c r="I152" s="86"/>
      <c r="J152" s="8"/>
      <c r="K152" s="88"/>
      <c r="L152" s="90"/>
      <c r="M152" s="14"/>
      <c r="N152" s="88"/>
      <c r="O152" s="90"/>
      <c r="P152" s="84"/>
    </row>
    <row r="153" spans="1:16" ht="12.75" x14ac:dyDescent="0.2">
      <c r="A153" s="48"/>
      <c r="B153" s="11"/>
      <c r="C153" s="23" t="s">
        <v>92</v>
      </c>
      <c r="D153" s="554" t="s">
        <v>877</v>
      </c>
      <c r="E153" s="14"/>
      <c r="F153" s="555" t="s">
        <v>1150</v>
      </c>
      <c r="G153" s="85" t="s">
        <v>1151</v>
      </c>
      <c r="H153" s="85"/>
      <c r="I153" s="86"/>
      <c r="J153" s="8"/>
      <c r="K153" s="88"/>
      <c r="L153" s="90"/>
      <c r="M153" s="14"/>
      <c r="N153" s="88"/>
      <c r="O153" s="90"/>
      <c r="P153" s="84"/>
    </row>
    <row r="154" spans="1:16" ht="12.75" x14ac:dyDescent="0.2">
      <c r="A154" s="48"/>
      <c r="B154" s="11"/>
      <c r="C154" s="23" t="s">
        <v>92</v>
      </c>
      <c r="D154" s="554" t="s">
        <v>877</v>
      </c>
      <c r="E154" s="14"/>
      <c r="F154" s="555" t="s">
        <v>1152</v>
      </c>
      <c r="G154" s="85" t="s">
        <v>1153</v>
      </c>
      <c r="H154" s="85"/>
      <c r="I154" s="86"/>
      <c r="J154" s="8"/>
      <c r="K154" s="88"/>
      <c r="L154" s="90"/>
      <c r="M154" s="14"/>
      <c r="N154" s="88"/>
      <c r="O154" s="90"/>
      <c r="P154" s="84"/>
    </row>
    <row r="155" spans="1:16" ht="12.75" x14ac:dyDescent="0.2">
      <c r="A155" s="48"/>
      <c r="B155" s="11"/>
      <c r="C155" s="23" t="s">
        <v>92</v>
      </c>
      <c r="D155" s="554" t="s">
        <v>833</v>
      </c>
      <c r="E155" s="14"/>
      <c r="F155" s="555" t="s">
        <v>1154</v>
      </c>
      <c r="G155" s="85" t="s">
        <v>1155</v>
      </c>
      <c r="H155" s="85"/>
      <c r="I155" s="86"/>
      <c r="J155" s="8"/>
      <c r="K155" s="88"/>
      <c r="L155" s="90"/>
      <c r="M155" s="14"/>
      <c r="N155" s="88"/>
      <c r="O155" s="90"/>
      <c r="P155" s="84"/>
    </row>
    <row r="156" spans="1:16" ht="12.75" x14ac:dyDescent="0.2">
      <c r="A156" s="48"/>
      <c r="B156" s="11"/>
      <c r="C156" s="23" t="s">
        <v>92</v>
      </c>
      <c r="D156" s="554" t="s">
        <v>833</v>
      </c>
      <c r="E156" s="14"/>
      <c r="F156" s="555" t="s">
        <v>1156</v>
      </c>
      <c r="G156" s="85" t="s">
        <v>1157</v>
      </c>
      <c r="H156" s="85"/>
      <c r="I156" s="86"/>
      <c r="J156" s="8"/>
      <c r="K156" s="88"/>
      <c r="L156" s="90"/>
      <c r="M156" s="14"/>
      <c r="N156" s="88"/>
      <c r="O156" s="90"/>
      <c r="P156" s="84"/>
    </row>
    <row r="157" spans="1:16" ht="12.75" x14ac:dyDescent="0.2">
      <c r="A157" s="48"/>
      <c r="B157" s="11"/>
      <c r="C157" s="23" t="s">
        <v>92</v>
      </c>
      <c r="D157" s="554" t="s">
        <v>1097</v>
      </c>
      <c r="E157" s="14"/>
      <c r="F157" s="555" t="s">
        <v>1158</v>
      </c>
      <c r="G157" s="85" t="s">
        <v>1159</v>
      </c>
      <c r="H157" s="85"/>
      <c r="I157" s="86"/>
      <c r="J157" s="8"/>
      <c r="K157" s="88"/>
      <c r="L157" s="90"/>
      <c r="M157" s="14"/>
      <c r="N157" s="88"/>
      <c r="O157" s="90"/>
      <c r="P157" s="84"/>
    </row>
    <row r="158" spans="1:16" ht="12.75" x14ac:dyDescent="0.2">
      <c r="A158" s="48"/>
      <c r="B158" s="11"/>
      <c r="C158" s="23" t="s">
        <v>92</v>
      </c>
      <c r="D158" s="554" t="s">
        <v>877</v>
      </c>
      <c r="E158" s="14"/>
      <c r="F158" s="555" t="s">
        <v>1160</v>
      </c>
      <c r="G158" s="85" t="s">
        <v>1161</v>
      </c>
      <c r="H158" s="85"/>
      <c r="I158" s="86"/>
      <c r="J158" s="8"/>
      <c r="K158" s="88"/>
      <c r="L158" s="90"/>
      <c r="M158" s="14"/>
      <c r="N158" s="88"/>
      <c r="O158" s="90"/>
      <c r="P158" s="84"/>
    </row>
    <row r="159" spans="1:16" ht="12.75" x14ac:dyDescent="0.2">
      <c r="A159" s="48"/>
      <c r="B159" s="11"/>
      <c r="C159" s="23" t="s">
        <v>92</v>
      </c>
      <c r="D159" s="554" t="s">
        <v>1162</v>
      </c>
      <c r="E159" s="14"/>
      <c r="F159" s="555" t="s">
        <v>1163</v>
      </c>
      <c r="G159" s="85" t="s">
        <v>1164</v>
      </c>
      <c r="H159" s="85"/>
      <c r="I159" s="86"/>
      <c r="J159" s="8"/>
      <c r="K159" s="88"/>
      <c r="L159" s="90"/>
      <c r="M159" s="14"/>
      <c r="N159" s="88"/>
      <c r="O159" s="90"/>
      <c r="P159" s="84"/>
    </row>
    <row r="160" spans="1:16" ht="12.75" x14ac:dyDescent="0.2">
      <c r="A160" s="48"/>
      <c r="B160" s="11"/>
      <c r="C160" s="23" t="s">
        <v>92</v>
      </c>
      <c r="D160" s="554" t="s">
        <v>869</v>
      </c>
      <c r="E160" s="14"/>
      <c r="F160" s="555" t="s">
        <v>1165</v>
      </c>
      <c r="G160" s="85" t="s">
        <v>1166</v>
      </c>
      <c r="H160" s="85"/>
      <c r="I160" s="86"/>
      <c r="J160" s="8"/>
      <c r="K160" s="88"/>
      <c r="L160" s="90"/>
      <c r="M160" s="14"/>
      <c r="N160" s="88"/>
      <c r="O160" s="90"/>
      <c r="P160" s="84"/>
    </row>
    <row r="161" spans="1:16" ht="12.75" x14ac:dyDescent="0.2">
      <c r="A161" s="48"/>
      <c r="B161" s="11"/>
      <c r="C161" s="23" t="s">
        <v>92</v>
      </c>
      <c r="D161" s="554" t="s">
        <v>833</v>
      </c>
      <c r="E161" s="14"/>
      <c r="F161" s="555" t="s">
        <v>1167</v>
      </c>
      <c r="G161" s="85" t="s">
        <v>1168</v>
      </c>
      <c r="H161" s="85"/>
      <c r="I161" s="86"/>
      <c r="J161" s="8"/>
      <c r="K161" s="88"/>
      <c r="L161" s="90"/>
      <c r="M161" s="14"/>
      <c r="N161" s="88"/>
      <c r="O161" s="90"/>
      <c r="P161" s="84"/>
    </row>
    <row r="162" spans="1:16" ht="12.75" x14ac:dyDescent="0.2">
      <c r="A162" s="48"/>
      <c r="B162" s="11"/>
      <c r="C162" s="23" t="s">
        <v>92</v>
      </c>
      <c r="D162" s="554" t="s">
        <v>1169</v>
      </c>
      <c r="E162" s="14"/>
      <c r="F162" s="555" t="s">
        <v>1170</v>
      </c>
      <c r="G162" s="85" t="s">
        <v>1171</v>
      </c>
      <c r="H162" s="85"/>
      <c r="I162" s="86"/>
      <c r="J162" s="8"/>
      <c r="K162" s="88"/>
      <c r="L162" s="90"/>
      <c r="M162" s="14"/>
      <c r="N162" s="88"/>
      <c r="O162" s="90"/>
      <c r="P162" s="84"/>
    </row>
    <row r="163" spans="1:16" ht="12.75" x14ac:dyDescent="0.2">
      <c r="A163" s="48"/>
      <c r="B163" s="11"/>
      <c r="C163" s="23" t="s">
        <v>92</v>
      </c>
      <c r="D163" s="554" t="s">
        <v>821</v>
      </c>
      <c r="E163" s="14"/>
      <c r="F163" s="555" t="s">
        <v>1172</v>
      </c>
      <c r="G163" s="85" t="s">
        <v>1173</v>
      </c>
      <c r="H163" s="85"/>
      <c r="I163" s="86"/>
      <c r="J163" s="8"/>
      <c r="K163" s="88"/>
      <c r="L163" s="90"/>
      <c r="M163" s="14"/>
      <c r="N163" s="88"/>
      <c r="O163" s="90"/>
      <c r="P163" s="84"/>
    </row>
    <row r="164" spans="1:16" ht="12.75" x14ac:dyDescent="0.2">
      <c r="A164" s="48"/>
      <c r="B164" s="11"/>
      <c r="C164" s="23" t="s">
        <v>92</v>
      </c>
      <c r="D164" s="554" t="s">
        <v>838</v>
      </c>
      <c r="E164" s="14"/>
      <c r="F164" s="555" t="s">
        <v>1174</v>
      </c>
      <c r="G164" s="85" t="s">
        <v>1175</v>
      </c>
      <c r="H164" s="85"/>
      <c r="I164" s="86"/>
      <c r="J164" s="8"/>
      <c r="K164" s="88"/>
      <c r="L164" s="90"/>
      <c r="M164" s="14"/>
      <c r="N164" s="88"/>
      <c r="O164" s="90"/>
      <c r="P164" s="84"/>
    </row>
    <row r="165" spans="1:16" ht="12.75" x14ac:dyDescent="0.2">
      <c r="A165" s="48"/>
      <c r="B165" s="11"/>
      <c r="C165" s="23" t="s">
        <v>92</v>
      </c>
      <c r="D165" s="554" t="s">
        <v>1176</v>
      </c>
      <c r="E165" s="14"/>
      <c r="F165" s="555" t="s">
        <v>1177</v>
      </c>
      <c r="G165" s="85" t="s">
        <v>1178</v>
      </c>
      <c r="H165" s="85"/>
      <c r="I165" s="86"/>
      <c r="J165" s="8"/>
      <c r="K165" s="88"/>
      <c r="L165" s="90"/>
      <c r="M165" s="14"/>
      <c r="N165" s="88"/>
      <c r="O165" s="90"/>
      <c r="P165" s="84"/>
    </row>
    <row r="166" spans="1:16" ht="12.75" x14ac:dyDescent="0.2">
      <c r="A166" s="48"/>
      <c r="B166" s="11"/>
      <c r="C166" s="23" t="s">
        <v>92</v>
      </c>
      <c r="D166" s="554" t="s">
        <v>1028</v>
      </c>
      <c r="E166" s="14"/>
      <c r="F166" s="555" t="s">
        <v>1179</v>
      </c>
      <c r="G166" s="85" t="s">
        <v>1180</v>
      </c>
      <c r="H166" s="85"/>
      <c r="I166" s="86"/>
      <c r="J166" s="8"/>
      <c r="K166" s="88"/>
      <c r="L166" s="90"/>
      <c r="M166" s="14"/>
      <c r="N166" s="88"/>
      <c r="O166" s="90"/>
      <c r="P166" s="84"/>
    </row>
    <row r="167" spans="1:16" ht="12.75" x14ac:dyDescent="0.2">
      <c r="A167" s="48"/>
      <c r="B167" s="11"/>
      <c r="C167" s="23" t="s">
        <v>92</v>
      </c>
      <c r="D167" s="554" t="s">
        <v>1181</v>
      </c>
      <c r="E167" s="14"/>
      <c r="F167" s="555" t="s">
        <v>1182</v>
      </c>
      <c r="G167" s="85" t="s">
        <v>1183</v>
      </c>
      <c r="H167" s="85"/>
      <c r="I167" s="86"/>
      <c r="J167" s="8"/>
      <c r="K167" s="88"/>
      <c r="L167" s="90"/>
      <c r="M167" s="14"/>
      <c r="N167" s="88"/>
      <c r="O167" s="90"/>
      <c r="P167" s="84"/>
    </row>
    <row r="168" spans="1:16" ht="12.75" x14ac:dyDescent="0.2">
      <c r="A168" s="48"/>
      <c r="B168" s="11"/>
      <c r="C168" s="23" t="s">
        <v>92</v>
      </c>
      <c r="D168" s="554" t="s">
        <v>833</v>
      </c>
      <c r="E168" s="14"/>
      <c r="F168" s="555" t="s">
        <v>1184</v>
      </c>
      <c r="G168" s="85" t="s">
        <v>1185</v>
      </c>
      <c r="H168" s="85"/>
      <c r="I168" s="86"/>
      <c r="J168" s="8"/>
      <c r="K168" s="88"/>
      <c r="L168" s="90"/>
      <c r="M168" s="14"/>
      <c r="N168" s="88"/>
      <c r="O168" s="90"/>
      <c r="P168" s="84"/>
    </row>
    <row r="169" spans="1:16" ht="12.75" x14ac:dyDescent="0.2">
      <c r="A169" s="48"/>
      <c r="B169" s="11"/>
      <c r="C169" s="23" t="s">
        <v>92</v>
      </c>
      <c r="D169" s="554" t="s">
        <v>1186</v>
      </c>
      <c r="E169" s="14"/>
      <c r="F169" s="555" t="s">
        <v>1187</v>
      </c>
      <c r="G169" s="85" t="s">
        <v>1188</v>
      </c>
      <c r="H169" s="85"/>
      <c r="I169" s="86"/>
      <c r="J169" s="8"/>
      <c r="K169" s="88"/>
      <c r="L169" s="90"/>
      <c r="M169" s="14"/>
      <c r="N169" s="88"/>
      <c r="O169" s="90"/>
      <c r="P169" s="84"/>
    </row>
    <row r="170" spans="1:16" ht="12.75" x14ac:dyDescent="0.2">
      <c r="A170" s="48"/>
      <c r="B170" s="11"/>
      <c r="C170" s="23" t="s">
        <v>92</v>
      </c>
      <c r="D170" s="554" t="s">
        <v>1189</v>
      </c>
      <c r="E170" s="14"/>
      <c r="F170" s="555" t="s">
        <v>1190</v>
      </c>
      <c r="G170" s="85" t="s">
        <v>1191</v>
      </c>
      <c r="H170" s="85"/>
      <c r="I170" s="86"/>
      <c r="J170" s="8"/>
      <c r="K170" s="88"/>
      <c r="L170" s="90"/>
      <c r="M170" s="14"/>
      <c r="N170" s="88"/>
      <c r="O170" s="90"/>
      <c r="P170" s="84"/>
    </row>
    <row r="171" spans="1:16" ht="12.75" x14ac:dyDescent="0.2">
      <c r="A171" s="48"/>
      <c r="B171" s="11"/>
      <c r="C171" s="23" t="s">
        <v>92</v>
      </c>
      <c r="D171" s="554" t="s">
        <v>1192</v>
      </c>
      <c r="E171" s="14"/>
      <c r="F171" s="555" t="s">
        <v>1193</v>
      </c>
      <c r="G171" s="85" t="s">
        <v>1194</v>
      </c>
      <c r="H171" s="85"/>
      <c r="I171" s="86"/>
      <c r="J171" s="8"/>
      <c r="K171" s="88"/>
      <c r="L171" s="90"/>
      <c r="M171" s="14"/>
      <c r="N171" s="88"/>
      <c r="O171" s="90"/>
      <c r="P171" s="84"/>
    </row>
    <row r="172" spans="1:16" ht="12.75" x14ac:dyDescent="0.2">
      <c r="A172" s="48"/>
      <c r="B172" s="11"/>
      <c r="C172" s="23" t="s">
        <v>92</v>
      </c>
      <c r="D172" s="554" t="s">
        <v>1195</v>
      </c>
      <c r="E172" s="14"/>
      <c r="F172" s="555" t="s">
        <v>1196</v>
      </c>
      <c r="G172" s="85" t="s">
        <v>1197</v>
      </c>
      <c r="H172" s="85"/>
      <c r="I172" s="86"/>
      <c r="J172" s="8"/>
      <c r="K172" s="88"/>
      <c r="L172" s="90"/>
      <c r="M172" s="14"/>
      <c r="N172" s="88"/>
      <c r="O172" s="90"/>
      <c r="P172" s="84"/>
    </row>
    <row r="173" spans="1:16" ht="12.75" x14ac:dyDescent="0.2">
      <c r="A173" s="48"/>
      <c r="B173" s="11"/>
      <c r="C173" s="23" t="s">
        <v>92</v>
      </c>
      <c r="D173" s="554" t="s">
        <v>833</v>
      </c>
      <c r="E173" s="14"/>
      <c r="F173" s="555" t="s">
        <v>1198</v>
      </c>
      <c r="G173" s="85" t="s">
        <v>1199</v>
      </c>
      <c r="H173" s="85"/>
      <c r="I173" s="86"/>
      <c r="J173" s="8"/>
      <c r="K173" s="88"/>
      <c r="L173" s="90"/>
      <c r="M173" s="14"/>
      <c r="N173" s="88"/>
      <c r="O173" s="90"/>
      <c r="P173" s="84"/>
    </row>
    <row r="174" spans="1:16" ht="12.75" x14ac:dyDescent="0.2">
      <c r="A174" s="48"/>
      <c r="B174" s="11"/>
      <c r="C174" s="23" t="s">
        <v>92</v>
      </c>
      <c r="D174" s="554" t="s">
        <v>877</v>
      </c>
      <c r="E174" s="14"/>
      <c r="F174" s="555" t="s">
        <v>1200</v>
      </c>
      <c r="G174" s="85" t="s">
        <v>1201</v>
      </c>
      <c r="H174" s="85"/>
      <c r="I174" s="86"/>
      <c r="J174" s="8"/>
      <c r="K174" s="88"/>
      <c r="L174" s="90"/>
      <c r="M174" s="14"/>
      <c r="N174" s="88"/>
      <c r="O174" s="90"/>
      <c r="P174" s="84"/>
    </row>
    <row r="175" spans="1:16" ht="12.75" x14ac:dyDescent="0.2">
      <c r="A175" s="48"/>
      <c r="B175" s="11"/>
      <c r="C175" s="23" t="s">
        <v>92</v>
      </c>
      <c r="D175" s="554" t="s">
        <v>850</v>
      </c>
      <c r="E175" s="14"/>
      <c r="F175" s="555" t="s">
        <v>1202</v>
      </c>
      <c r="G175" s="85" t="s">
        <v>1203</v>
      </c>
      <c r="H175" s="85"/>
      <c r="I175" s="86"/>
      <c r="J175" s="8"/>
      <c r="K175" s="88"/>
      <c r="L175" s="90"/>
      <c r="M175" s="14"/>
      <c r="N175" s="88"/>
      <c r="O175" s="90"/>
      <c r="P175" s="84"/>
    </row>
    <row r="176" spans="1:16" ht="12.75" x14ac:dyDescent="0.2">
      <c r="A176" s="48"/>
      <c r="B176" s="11"/>
      <c r="C176" s="23" t="s">
        <v>92</v>
      </c>
      <c r="D176" s="554" t="s">
        <v>1204</v>
      </c>
      <c r="E176" s="14"/>
      <c r="F176" s="555" t="s">
        <v>1205</v>
      </c>
      <c r="G176" s="85" t="s">
        <v>1206</v>
      </c>
      <c r="H176" s="85"/>
      <c r="I176" s="86"/>
      <c r="J176" s="8"/>
      <c r="K176" s="88"/>
      <c r="L176" s="90"/>
      <c r="M176" s="14"/>
      <c r="N176" s="88"/>
      <c r="O176" s="90"/>
      <c r="P176" s="84"/>
    </row>
    <row r="177" spans="1:16" ht="12.75" x14ac:dyDescent="0.2">
      <c r="A177" s="48"/>
      <c r="B177" s="11"/>
      <c r="C177" s="23" t="s">
        <v>92</v>
      </c>
      <c r="D177" s="554" t="s">
        <v>869</v>
      </c>
      <c r="E177" s="14"/>
      <c r="F177" s="555" t="s">
        <v>1207</v>
      </c>
      <c r="G177" s="85" t="s">
        <v>1208</v>
      </c>
      <c r="H177" s="85"/>
      <c r="I177" s="86"/>
      <c r="J177" s="8"/>
      <c r="K177" s="88"/>
      <c r="L177" s="90"/>
      <c r="M177" s="14"/>
      <c r="N177" s="88"/>
      <c r="O177" s="90"/>
      <c r="P177" s="84"/>
    </row>
    <row r="178" spans="1:16" ht="12.75" x14ac:dyDescent="0.2">
      <c r="A178" s="48"/>
      <c r="B178" s="11"/>
      <c r="C178" s="23" t="s">
        <v>92</v>
      </c>
      <c r="D178" s="554" t="s">
        <v>1209</v>
      </c>
      <c r="E178" s="14"/>
      <c r="F178" s="555" t="s">
        <v>1210</v>
      </c>
      <c r="G178" s="85" t="s">
        <v>1211</v>
      </c>
      <c r="H178" s="85"/>
      <c r="I178" s="86"/>
      <c r="J178" s="8"/>
      <c r="K178" s="88"/>
      <c r="L178" s="90"/>
      <c r="M178" s="14"/>
      <c r="N178" s="88"/>
      <c r="O178" s="90"/>
      <c r="P178" s="84"/>
    </row>
    <row r="179" spans="1:16" ht="12.75" x14ac:dyDescent="0.2">
      <c r="A179" s="48"/>
      <c r="B179" s="11"/>
      <c r="C179" s="23" t="s">
        <v>92</v>
      </c>
      <c r="D179" s="554" t="s">
        <v>1186</v>
      </c>
      <c r="E179" s="14"/>
      <c r="F179" s="555" t="s">
        <v>1212</v>
      </c>
      <c r="G179" s="85" t="s">
        <v>1213</v>
      </c>
      <c r="H179" s="85"/>
      <c r="I179" s="86"/>
      <c r="J179" s="8"/>
      <c r="K179" s="88"/>
      <c r="L179" s="90"/>
      <c r="M179" s="14"/>
      <c r="N179" s="88"/>
      <c r="O179" s="90"/>
      <c r="P179" s="84"/>
    </row>
    <row r="180" spans="1:16" ht="12.75" x14ac:dyDescent="0.2">
      <c r="A180" s="48"/>
      <c r="B180" s="11"/>
      <c r="C180" s="23" t="s">
        <v>92</v>
      </c>
      <c r="D180" s="554" t="s">
        <v>1214</v>
      </c>
      <c r="E180" s="14"/>
      <c r="F180" s="555" t="s">
        <v>1215</v>
      </c>
      <c r="G180" s="85" t="s">
        <v>1216</v>
      </c>
      <c r="H180" s="85"/>
      <c r="I180" s="86"/>
      <c r="J180" s="8"/>
      <c r="K180" s="88"/>
      <c r="L180" s="90"/>
      <c r="M180" s="14"/>
      <c r="N180" s="88"/>
      <c r="O180" s="90"/>
      <c r="P180" s="84"/>
    </row>
    <row r="181" spans="1:16" ht="12.75" x14ac:dyDescent="0.2">
      <c r="A181" s="48"/>
      <c r="B181" s="11"/>
      <c r="C181" s="23" t="s">
        <v>92</v>
      </c>
      <c r="D181" s="554" t="s">
        <v>951</v>
      </c>
      <c r="E181" s="14"/>
      <c r="F181" s="555" t="s">
        <v>1217</v>
      </c>
      <c r="G181" s="85" t="s">
        <v>1218</v>
      </c>
      <c r="H181" s="85"/>
      <c r="I181" s="86"/>
      <c r="J181" s="8"/>
      <c r="K181" s="88"/>
      <c r="L181" s="90"/>
      <c r="M181" s="14"/>
      <c r="N181" s="88"/>
      <c r="O181" s="90"/>
      <c r="P181" s="84"/>
    </row>
    <row r="182" spans="1:16" ht="12.75" x14ac:dyDescent="0.2">
      <c r="A182" s="48"/>
      <c r="B182" s="11"/>
      <c r="C182" s="23" t="s">
        <v>92</v>
      </c>
      <c r="D182" s="554" t="s">
        <v>1219</v>
      </c>
      <c r="E182" s="14"/>
      <c r="F182" s="555" t="s">
        <v>1220</v>
      </c>
      <c r="G182" s="85" t="s">
        <v>1221</v>
      </c>
      <c r="H182" s="85"/>
      <c r="I182" s="86"/>
      <c r="J182" s="8"/>
      <c r="K182" s="88"/>
      <c r="L182" s="90"/>
      <c r="M182" s="14"/>
      <c r="N182" s="88"/>
      <c r="O182" s="90"/>
      <c r="P182" s="84"/>
    </row>
    <row r="183" spans="1:16" ht="12.75" x14ac:dyDescent="0.2">
      <c r="A183" s="48"/>
      <c r="B183" s="11"/>
      <c r="C183" s="23" t="s">
        <v>92</v>
      </c>
      <c r="D183" s="554" t="s">
        <v>850</v>
      </c>
      <c r="E183" s="14"/>
      <c r="F183" s="555" t="s">
        <v>1222</v>
      </c>
      <c r="G183" s="85" t="s">
        <v>1223</v>
      </c>
      <c r="H183" s="85"/>
      <c r="I183" s="86"/>
      <c r="J183" s="8"/>
      <c r="K183" s="88"/>
      <c r="L183" s="90"/>
      <c r="M183" s="14"/>
      <c r="N183" s="88"/>
      <c r="O183" s="90"/>
      <c r="P183" s="84"/>
    </row>
    <row r="184" spans="1:16" ht="12.75" x14ac:dyDescent="0.2">
      <c r="A184" s="48"/>
      <c r="B184" s="11"/>
      <c r="C184" s="23" t="s">
        <v>92</v>
      </c>
      <c r="D184" s="554" t="s">
        <v>1224</v>
      </c>
      <c r="E184" s="14"/>
      <c r="F184" s="555" t="s">
        <v>1225</v>
      </c>
      <c r="G184" s="85" t="s">
        <v>1226</v>
      </c>
      <c r="H184" s="85"/>
      <c r="I184" s="86"/>
      <c r="J184" s="8"/>
      <c r="K184" s="88"/>
      <c r="L184" s="90"/>
      <c r="M184" s="14"/>
      <c r="N184" s="88"/>
      <c r="O184" s="90"/>
      <c r="P184" s="84"/>
    </row>
    <row r="185" spans="1:16" ht="12.75" x14ac:dyDescent="0.2">
      <c r="A185" s="48"/>
      <c r="B185" s="11"/>
      <c r="C185" s="23" t="s">
        <v>92</v>
      </c>
      <c r="D185" s="554" t="s">
        <v>1097</v>
      </c>
      <c r="E185" s="14"/>
      <c r="F185" s="555" t="s">
        <v>1227</v>
      </c>
      <c r="G185" s="85" t="s">
        <v>1228</v>
      </c>
      <c r="H185" s="85"/>
      <c r="I185" s="86"/>
      <c r="J185" s="8"/>
      <c r="K185" s="88"/>
      <c r="L185" s="90"/>
      <c r="M185" s="14"/>
      <c r="N185" s="88"/>
      <c r="O185" s="90"/>
      <c r="P185" s="84"/>
    </row>
    <row r="186" spans="1:16" ht="12.75" x14ac:dyDescent="0.2">
      <c r="A186" s="48"/>
      <c r="B186" s="11"/>
      <c r="C186" s="23" t="s">
        <v>92</v>
      </c>
      <c r="D186" s="554" t="s">
        <v>833</v>
      </c>
      <c r="E186" s="14"/>
      <c r="F186" s="555" t="s">
        <v>1229</v>
      </c>
      <c r="G186" s="85" t="s">
        <v>1230</v>
      </c>
      <c r="H186" s="85"/>
      <c r="I186" s="86"/>
      <c r="J186" s="8"/>
      <c r="K186" s="88"/>
      <c r="L186" s="90"/>
      <c r="M186" s="14"/>
      <c r="N186" s="88"/>
      <c r="O186" s="90"/>
      <c r="P186" s="84"/>
    </row>
    <row r="187" spans="1:16" ht="12.75" x14ac:dyDescent="0.2">
      <c r="A187" s="48"/>
      <c r="B187" s="11"/>
      <c r="C187" s="23" t="s">
        <v>92</v>
      </c>
      <c r="D187" s="554" t="s">
        <v>1231</v>
      </c>
      <c r="E187" s="14"/>
      <c r="F187" s="555" t="s">
        <v>1232</v>
      </c>
      <c r="G187" s="85" t="s">
        <v>1233</v>
      </c>
      <c r="H187" s="85"/>
      <c r="I187" s="86"/>
      <c r="J187" s="8"/>
      <c r="K187" s="88"/>
      <c r="L187" s="90"/>
      <c r="M187" s="14"/>
      <c r="N187" s="88"/>
      <c r="O187" s="90"/>
      <c r="P187" s="84"/>
    </row>
    <row r="188" spans="1:16" ht="12.75" x14ac:dyDescent="0.2">
      <c r="A188" s="48"/>
      <c r="B188" s="11"/>
      <c r="C188" s="23" t="s">
        <v>92</v>
      </c>
      <c r="D188" s="554" t="s">
        <v>1234</v>
      </c>
      <c r="E188" s="14"/>
      <c r="F188" s="555" t="s">
        <v>1235</v>
      </c>
      <c r="G188" s="85" t="s">
        <v>1236</v>
      </c>
      <c r="H188" s="85"/>
      <c r="I188" s="86"/>
      <c r="J188" s="8"/>
      <c r="K188" s="88"/>
      <c r="L188" s="90"/>
      <c r="M188" s="14"/>
      <c r="N188" s="88"/>
      <c r="O188" s="90"/>
      <c r="P188" s="84"/>
    </row>
    <row r="189" spans="1:16" ht="12.75" x14ac:dyDescent="0.2">
      <c r="A189" s="48"/>
      <c r="B189" s="11"/>
      <c r="C189" s="23" t="s">
        <v>92</v>
      </c>
      <c r="D189" s="554" t="s">
        <v>833</v>
      </c>
      <c r="E189" s="14"/>
      <c r="F189" s="555" t="s">
        <v>1237</v>
      </c>
      <c r="G189" s="85" t="s">
        <v>1238</v>
      </c>
      <c r="H189" s="85"/>
      <c r="I189" s="86"/>
      <c r="J189" s="8"/>
      <c r="K189" s="88"/>
      <c r="L189" s="90"/>
      <c r="M189" s="14"/>
      <c r="N189" s="88"/>
      <c r="O189" s="90"/>
      <c r="P189" s="84"/>
    </row>
    <row r="190" spans="1:16" ht="12.75" x14ac:dyDescent="0.2">
      <c r="A190" s="48"/>
      <c r="B190" s="11"/>
      <c r="C190" s="23" t="s">
        <v>92</v>
      </c>
      <c r="D190" s="554" t="s">
        <v>833</v>
      </c>
      <c r="E190" s="14"/>
      <c r="F190" s="555" t="s">
        <v>1239</v>
      </c>
      <c r="G190" s="85" t="s">
        <v>1240</v>
      </c>
      <c r="H190" s="85"/>
      <c r="I190" s="86"/>
      <c r="J190" s="8"/>
      <c r="K190" s="88"/>
      <c r="L190" s="90"/>
      <c r="M190" s="14"/>
      <c r="N190" s="88"/>
      <c r="O190" s="90"/>
      <c r="P190" s="84"/>
    </row>
    <row r="191" spans="1:16" ht="12.75" x14ac:dyDescent="0.2">
      <c r="A191" s="48"/>
      <c r="B191" s="11"/>
      <c r="C191" s="23" t="s">
        <v>92</v>
      </c>
      <c r="D191" s="554" t="s">
        <v>1025</v>
      </c>
      <c r="E191" s="14"/>
      <c r="F191" s="555" t="s">
        <v>1241</v>
      </c>
      <c r="G191" s="85" t="s">
        <v>1242</v>
      </c>
      <c r="H191" s="85"/>
      <c r="I191" s="86"/>
      <c r="J191" s="8"/>
      <c r="K191" s="88"/>
      <c r="L191" s="90"/>
      <c r="M191" s="14"/>
      <c r="N191" s="88"/>
      <c r="O191" s="90"/>
      <c r="P191" s="84"/>
    </row>
    <row r="192" spans="1:16" ht="12.75" x14ac:dyDescent="0.2">
      <c r="A192" s="48"/>
      <c r="B192" s="11"/>
      <c r="C192" s="23" t="s">
        <v>92</v>
      </c>
      <c r="D192" s="554" t="s">
        <v>877</v>
      </c>
      <c r="E192" s="14"/>
      <c r="F192" s="555" t="s">
        <v>1243</v>
      </c>
      <c r="G192" s="85" t="s">
        <v>1244</v>
      </c>
      <c r="H192" s="85"/>
      <c r="I192" s="86"/>
      <c r="J192" s="8"/>
      <c r="K192" s="88"/>
      <c r="L192" s="90"/>
      <c r="M192" s="14"/>
      <c r="N192" s="88"/>
      <c r="O192" s="90"/>
      <c r="P192" s="84"/>
    </row>
    <row r="193" spans="1:16" ht="12.75" x14ac:dyDescent="0.2">
      <c r="A193" s="48"/>
      <c r="B193" s="11"/>
      <c r="C193" s="23" t="s">
        <v>92</v>
      </c>
      <c r="D193" s="554" t="s">
        <v>1245</v>
      </c>
      <c r="E193" s="14"/>
      <c r="F193" s="555" t="s">
        <v>1246</v>
      </c>
      <c r="G193" s="85" t="s">
        <v>1247</v>
      </c>
      <c r="H193" s="85"/>
      <c r="I193" s="86"/>
      <c r="J193" s="8"/>
      <c r="K193" s="88"/>
      <c r="L193" s="90"/>
      <c r="M193" s="14"/>
      <c r="N193" s="88"/>
      <c r="O193" s="90"/>
      <c r="P193" s="84"/>
    </row>
    <row r="194" spans="1:16" ht="12.75" x14ac:dyDescent="0.2">
      <c r="A194" s="48"/>
      <c r="B194" s="11"/>
      <c r="C194" s="23" t="s">
        <v>92</v>
      </c>
      <c r="D194" s="554" t="s">
        <v>951</v>
      </c>
      <c r="E194" s="14"/>
      <c r="F194" s="555" t="s">
        <v>1248</v>
      </c>
      <c r="G194" s="85" t="s">
        <v>1249</v>
      </c>
      <c r="H194" s="85"/>
      <c r="I194" s="86"/>
      <c r="J194" s="8"/>
      <c r="K194" s="88"/>
      <c r="L194" s="90"/>
      <c r="M194" s="14"/>
      <c r="N194" s="88"/>
      <c r="O194" s="90"/>
      <c r="P194" s="84"/>
    </row>
    <row r="195" spans="1:16" ht="12.75" x14ac:dyDescent="0.2">
      <c r="A195" s="48"/>
      <c r="B195" s="11"/>
      <c r="C195" s="23" t="s">
        <v>92</v>
      </c>
      <c r="D195" s="554" t="s">
        <v>833</v>
      </c>
      <c r="E195" s="14"/>
      <c r="F195" s="555" t="s">
        <v>1250</v>
      </c>
      <c r="G195" s="85" t="s">
        <v>1251</v>
      </c>
      <c r="H195" s="85"/>
      <c r="I195" s="86"/>
      <c r="J195" s="8"/>
      <c r="K195" s="88"/>
      <c r="L195" s="90"/>
      <c r="M195" s="14"/>
      <c r="N195" s="88"/>
      <c r="O195" s="90"/>
      <c r="P195" s="84"/>
    </row>
    <row r="196" spans="1:16" ht="12.75" x14ac:dyDescent="0.2">
      <c r="A196" s="48"/>
      <c r="B196" s="11"/>
      <c r="C196" s="23" t="s">
        <v>92</v>
      </c>
      <c r="D196" s="554" t="s">
        <v>850</v>
      </c>
      <c r="E196" s="14"/>
      <c r="F196" s="555" t="s">
        <v>1252</v>
      </c>
      <c r="G196" s="85" t="s">
        <v>1253</v>
      </c>
      <c r="H196" s="85"/>
      <c r="I196" s="86"/>
      <c r="J196" s="8"/>
      <c r="K196" s="88"/>
      <c r="L196" s="90"/>
      <c r="M196" s="14"/>
      <c r="N196" s="88"/>
      <c r="O196" s="90"/>
      <c r="P196" s="84"/>
    </row>
    <row r="197" spans="1:16" ht="12.75" x14ac:dyDescent="0.2">
      <c r="A197" s="48"/>
      <c r="B197" s="11"/>
      <c r="C197" s="23" t="s">
        <v>92</v>
      </c>
      <c r="D197" s="556" t="s">
        <v>951</v>
      </c>
      <c r="E197" s="14"/>
      <c r="F197" s="555" t="s">
        <v>1252</v>
      </c>
      <c r="G197" s="85" t="s">
        <v>1253</v>
      </c>
      <c r="H197" s="85"/>
      <c r="I197" s="86"/>
      <c r="J197" s="8"/>
      <c r="K197" s="88"/>
      <c r="L197" s="90"/>
      <c r="M197" s="14"/>
      <c r="N197" s="88"/>
      <c r="O197" s="90"/>
      <c r="P197" s="84"/>
    </row>
    <row r="198" spans="1:16" ht="12.75" x14ac:dyDescent="0.2">
      <c r="A198" s="48"/>
      <c r="B198" s="11"/>
      <c r="C198" s="23" t="s">
        <v>92</v>
      </c>
      <c r="D198" s="554" t="s">
        <v>1254</v>
      </c>
      <c r="E198" s="14"/>
      <c r="F198" s="555" t="s">
        <v>1255</v>
      </c>
      <c r="G198" s="85" t="s">
        <v>1256</v>
      </c>
      <c r="H198" s="85"/>
      <c r="I198" s="86"/>
      <c r="J198" s="8"/>
      <c r="K198" s="88"/>
      <c r="L198" s="90"/>
      <c r="M198" s="14"/>
      <c r="N198" s="88"/>
      <c r="O198" s="90"/>
      <c r="P198" s="84"/>
    </row>
    <row r="199" spans="1:16" ht="12.75" x14ac:dyDescent="0.2">
      <c r="A199" s="48"/>
      <c r="B199" s="11"/>
      <c r="C199" s="23" t="s">
        <v>92</v>
      </c>
      <c r="D199" s="554" t="s">
        <v>833</v>
      </c>
      <c r="E199" s="14"/>
      <c r="F199" s="555" t="s">
        <v>1257</v>
      </c>
      <c r="G199" s="85" t="s">
        <v>1258</v>
      </c>
      <c r="H199" s="85"/>
      <c r="I199" s="86"/>
      <c r="J199" s="8"/>
      <c r="K199" s="88"/>
      <c r="L199" s="90"/>
      <c r="M199" s="14"/>
      <c r="N199" s="88"/>
      <c r="O199" s="90"/>
      <c r="P199" s="84"/>
    </row>
    <row r="200" spans="1:16" ht="12.75" x14ac:dyDescent="0.2">
      <c r="A200" s="48"/>
      <c r="B200" s="11"/>
      <c r="C200" s="23" t="s">
        <v>92</v>
      </c>
      <c r="D200" s="554" t="s">
        <v>1259</v>
      </c>
      <c r="E200" s="14"/>
      <c r="F200" s="555" t="s">
        <v>1260</v>
      </c>
      <c r="G200" s="85" t="s">
        <v>1261</v>
      </c>
      <c r="H200" s="85"/>
      <c r="I200" s="86"/>
      <c r="J200" s="8"/>
      <c r="K200" s="88"/>
      <c r="L200" s="90"/>
      <c r="M200" s="14"/>
      <c r="N200" s="88"/>
      <c r="O200" s="90"/>
      <c r="P200" s="84"/>
    </row>
    <row r="201" spans="1:16" ht="12.75" x14ac:dyDescent="0.2">
      <c r="A201" s="48"/>
      <c r="B201" s="11"/>
      <c r="C201" s="23" t="s">
        <v>92</v>
      </c>
      <c r="D201" s="554" t="s">
        <v>1262</v>
      </c>
      <c r="E201" s="14"/>
      <c r="F201" s="555" t="s">
        <v>1263</v>
      </c>
      <c r="G201" s="85" t="s">
        <v>1264</v>
      </c>
      <c r="H201" s="85"/>
      <c r="I201" s="86"/>
      <c r="J201" s="8"/>
      <c r="K201" s="88"/>
      <c r="L201" s="90"/>
      <c r="M201" s="14"/>
      <c r="N201" s="88"/>
      <c r="O201" s="90"/>
      <c r="P201" s="84"/>
    </row>
    <row r="202" spans="1:16" ht="12.75" x14ac:dyDescent="0.2">
      <c r="A202" s="48"/>
      <c r="B202" s="11"/>
      <c r="C202" s="23" t="s">
        <v>92</v>
      </c>
      <c r="D202" s="554" t="s">
        <v>850</v>
      </c>
      <c r="E202" s="14"/>
      <c r="F202" s="555" t="s">
        <v>1265</v>
      </c>
      <c r="G202" s="85" t="s">
        <v>1266</v>
      </c>
      <c r="H202" s="85"/>
      <c r="I202" s="86"/>
      <c r="J202" s="8"/>
      <c r="K202" s="88"/>
      <c r="L202" s="90"/>
      <c r="M202" s="14"/>
      <c r="N202" s="88"/>
      <c r="O202" s="90"/>
      <c r="P202" s="84"/>
    </row>
    <row r="203" spans="1:16" ht="12.75" x14ac:dyDescent="0.2">
      <c r="A203" s="48"/>
      <c r="B203" s="11"/>
      <c r="C203" s="23" t="s">
        <v>92</v>
      </c>
      <c r="D203" s="554" t="s">
        <v>850</v>
      </c>
      <c r="E203" s="14"/>
      <c r="F203" s="555" t="s">
        <v>1267</v>
      </c>
      <c r="G203" s="85" t="s">
        <v>1268</v>
      </c>
      <c r="H203" s="85"/>
      <c r="I203" s="86"/>
      <c r="J203" s="8"/>
      <c r="K203" s="88"/>
      <c r="L203" s="90"/>
      <c r="M203" s="14"/>
      <c r="N203" s="88"/>
      <c r="O203" s="90"/>
      <c r="P203" s="84"/>
    </row>
    <row r="204" spans="1:16" ht="12.75" x14ac:dyDescent="0.2">
      <c r="A204" s="48"/>
      <c r="B204" s="11"/>
      <c r="C204" s="23" t="s">
        <v>92</v>
      </c>
      <c r="D204" s="554" t="s">
        <v>833</v>
      </c>
      <c r="E204" s="14"/>
      <c r="F204" s="555" t="s">
        <v>1269</v>
      </c>
      <c r="G204" s="85" t="s">
        <v>1270</v>
      </c>
      <c r="H204" s="85"/>
      <c r="I204" s="86"/>
      <c r="J204" s="8"/>
      <c r="K204" s="88"/>
      <c r="L204" s="90"/>
      <c r="M204" s="14"/>
      <c r="N204" s="88"/>
      <c r="O204" s="90"/>
      <c r="P204" s="84"/>
    </row>
    <row r="205" spans="1:16" ht="12.75" x14ac:dyDescent="0.2">
      <c r="A205" s="48"/>
      <c r="B205" s="11"/>
      <c r="C205" s="23" t="s">
        <v>92</v>
      </c>
      <c r="D205" s="554" t="s">
        <v>833</v>
      </c>
      <c r="E205" s="14"/>
      <c r="F205" s="555" t="s">
        <v>1271</v>
      </c>
      <c r="G205" s="85" t="s">
        <v>1272</v>
      </c>
      <c r="H205" s="85"/>
      <c r="I205" s="86"/>
      <c r="J205" s="8"/>
      <c r="K205" s="88"/>
      <c r="L205" s="90"/>
      <c r="M205" s="14"/>
      <c r="N205" s="88"/>
      <c r="O205" s="90"/>
      <c r="P205" s="84"/>
    </row>
    <row r="206" spans="1:16" ht="12.75" x14ac:dyDescent="0.2">
      <c r="A206" s="48"/>
      <c r="B206" s="11"/>
      <c r="C206" s="23" t="s">
        <v>92</v>
      </c>
      <c r="D206" s="554" t="s">
        <v>850</v>
      </c>
      <c r="E206" s="14"/>
      <c r="F206" s="555" t="s">
        <v>1273</v>
      </c>
      <c r="G206" s="85" t="s">
        <v>1274</v>
      </c>
      <c r="H206" s="85"/>
      <c r="I206" s="86"/>
      <c r="J206" s="8"/>
      <c r="K206" s="88"/>
      <c r="L206" s="90"/>
      <c r="M206" s="14"/>
      <c r="N206" s="88"/>
      <c r="O206" s="90"/>
      <c r="P206" s="84"/>
    </row>
    <row r="207" spans="1:16" ht="12.75" x14ac:dyDescent="0.2">
      <c r="A207" s="48"/>
      <c r="B207" s="11"/>
      <c r="C207" s="23" t="s">
        <v>92</v>
      </c>
      <c r="D207" s="554" t="s">
        <v>1275</v>
      </c>
      <c r="E207" s="14"/>
      <c r="F207" s="555" t="s">
        <v>1276</v>
      </c>
      <c r="G207" s="85" t="s">
        <v>1277</v>
      </c>
      <c r="H207" s="85"/>
      <c r="I207" s="86"/>
      <c r="J207" s="8"/>
      <c r="K207" s="88"/>
      <c r="L207" s="90"/>
      <c r="M207" s="14"/>
      <c r="N207" s="88"/>
      <c r="O207" s="90"/>
      <c r="P207" s="84"/>
    </row>
    <row r="208" spans="1:16" ht="12.75" x14ac:dyDescent="0.2">
      <c r="A208" s="48"/>
      <c r="B208" s="11"/>
      <c r="C208" s="23" t="s">
        <v>92</v>
      </c>
      <c r="D208" s="554" t="s">
        <v>1278</v>
      </c>
      <c r="E208" s="14"/>
      <c r="F208" s="555" t="s">
        <v>1279</v>
      </c>
      <c r="G208" s="85" t="s">
        <v>1280</v>
      </c>
      <c r="H208" s="85"/>
      <c r="I208" s="86"/>
      <c r="J208" s="8"/>
      <c r="K208" s="88"/>
      <c r="L208" s="90"/>
      <c r="M208" s="14"/>
      <c r="N208" s="88"/>
      <c r="O208" s="90"/>
      <c r="P208" s="84"/>
    </row>
    <row r="209" spans="1:16" ht="12.75" x14ac:dyDescent="0.2">
      <c r="A209" s="48"/>
      <c r="B209" s="11"/>
      <c r="C209" s="23" t="s">
        <v>92</v>
      </c>
      <c r="D209" s="554" t="s">
        <v>827</v>
      </c>
      <c r="E209" s="14"/>
      <c r="F209" s="555" t="s">
        <v>1281</v>
      </c>
      <c r="G209" s="85" t="s">
        <v>1282</v>
      </c>
      <c r="H209" s="85"/>
      <c r="I209" s="86"/>
      <c r="J209" s="8"/>
      <c r="K209" s="88"/>
      <c r="L209" s="90"/>
      <c r="M209" s="14"/>
      <c r="N209" s="88"/>
      <c r="O209" s="90"/>
      <c r="P209" s="84"/>
    </row>
    <row r="210" spans="1:16" ht="12.75" x14ac:dyDescent="0.2">
      <c r="A210" s="48"/>
      <c r="B210" s="11"/>
      <c r="C210" s="23" t="s">
        <v>92</v>
      </c>
      <c r="D210" s="554" t="s">
        <v>951</v>
      </c>
      <c r="E210" s="14"/>
      <c r="F210" s="555" t="s">
        <v>1283</v>
      </c>
      <c r="G210" s="85" t="s">
        <v>1284</v>
      </c>
      <c r="H210" s="85"/>
      <c r="I210" s="86"/>
      <c r="J210" s="8"/>
      <c r="K210" s="88"/>
      <c r="L210" s="90"/>
      <c r="M210" s="14"/>
      <c r="N210" s="88"/>
      <c r="O210" s="90"/>
      <c r="P210" s="84"/>
    </row>
    <row r="211" spans="1:16" ht="12.75" x14ac:dyDescent="0.2">
      <c r="A211" s="48"/>
      <c r="B211" s="11"/>
      <c r="C211" s="23" t="s">
        <v>92</v>
      </c>
      <c r="D211" s="554" t="s">
        <v>827</v>
      </c>
      <c r="E211" s="14"/>
      <c r="F211" s="555" t="s">
        <v>1285</v>
      </c>
      <c r="G211" s="85" t="s">
        <v>1286</v>
      </c>
      <c r="H211" s="85"/>
      <c r="I211" s="86"/>
      <c r="J211" s="8"/>
      <c r="K211" s="88"/>
      <c r="L211" s="90"/>
      <c r="M211" s="14"/>
      <c r="N211" s="88"/>
      <c r="O211" s="90"/>
      <c r="P211" s="84"/>
    </row>
    <row r="212" spans="1:16" ht="12.75" x14ac:dyDescent="0.2">
      <c r="A212" s="48"/>
      <c r="B212" s="11"/>
      <c r="C212" s="23" t="s">
        <v>92</v>
      </c>
      <c r="D212" s="554" t="s">
        <v>827</v>
      </c>
      <c r="E212" s="14"/>
      <c r="F212" s="555" t="s">
        <v>1287</v>
      </c>
      <c r="G212" s="85" t="s">
        <v>1288</v>
      </c>
      <c r="H212" s="85"/>
      <c r="I212" s="86"/>
      <c r="J212" s="8"/>
      <c r="K212" s="88"/>
      <c r="L212" s="90"/>
      <c r="M212" s="14"/>
      <c r="N212" s="88"/>
      <c r="O212" s="90"/>
      <c r="P212" s="84"/>
    </row>
    <row r="213" spans="1:16" ht="12.75" x14ac:dyDescent="0.2">
      <c r="A213" s="48"/>
      <c r="B213" s="11"/>
      <c r="C213" s="23" t="s">
        <v>92</v>
      </c>
      <c r="D213" s="556" t="s">
        <v>1289</v>
      </c>
      <c r="E213" s="14"/>
      <c r="F213" s="555" t="s">
        <v>1287</v>
      </c>
      <c r="G213" s="85" t="s">
        <v>1288</v>
      </c>
      <c r="H213" s="85"/>
      <c r="I213" s="86"/>
      <c r="J213" s="8"/>
      <c r="K213" s="88"/>
      <c r="L213" s="90"/>
      <c r="M213" s="14"/>
      <c r="N213" s="88"/>
      <c r="O213" s="90"/>
      <c r="P213" s="84"/>
    </row>
    <row r="214" spans="1:16" ht="12.75" x14ac:dyDescent="0.2">
      <c r="A214" s="48"/>
      <c r="B214" s="11"/>
      <c r="C214" s="23" t="s">
        <v>92</v>
      </c>
      <c r="D214" s="554" t="s">
        <v>1290</v>
      </c>
      <c r="E214" s="14"/>
      <c r="F214" s="555" t="s">
        <v>1291</v>
      </c>
      <c r="G214" s="85" t="s">
        <v>1292</v>
      </c>
      <c r="H214" s="85"/>
      <c r="I214" s="86"/>
      <c r="J214" s="8"/>
      <c r="K214" s="88"/>
      <c r="L214" s="90"/>
      <c r="M214" s="14"/>
      <c r="N214" s="88"/>
      <c r="O214" s="90"/>
      <c r="P214" s="84"/>
    </row>
    <row r="215" spans="1:16" ht="12.75" x14ac:dyDescent="0.2">
      <c r="A215" s="48"/>
      <c r="B215" s="11"/>
      <c r="C215" s="23" t="s">
        <v>92</v>
      </c>
      <c r="D215" s="554" t="s">
        <v>833</v>
      </c>
      <c r="E215" s="14"/>
      <c r="F215" s="555" t="s">
        <v>1293</v>
      </c>
      <c r="G215" s="85" t="s">
        <v>1294</v>
      </c>
      <c r="H215" s="85"/>
      <c r="I215" s="86"/>
      <c r="J215" s="8"/>
      <c r="K215" s="88"/>
      <c r="L215" s="90"/>
      <c r="M215" s="14"/>
      <c r="N215" s="88"/>
      <c r="O215" s="90"/>
      <c r="P215" s="84"/>
    </row>
    <row r="216" spans="1:16" ht="12.75" x14ac:dyDescent="0.2">
      <c r="A216" s="48"/>
      <c r="B216" s="11"/>
      <c r="C216" s="23" t="s">
        <v>92</v>
      </c>
      <c r="D216" s="554" t="s">
        <v>827</v>
      </c>
      <c r="E216" s="14"/>
      <c r="F216" s="555" t="s">
        <v>1295</v>
      </c>
      <c r="G216" s="85" t="s">
        <v>1296</v>
      </c>
      <c r="H216" s="85"/>
      <c r="I216" s="86"/>
      <c r="J216" s="8"/>
      <c r="K216" s="88"/>
      <c r="L216" s="90"/>
      <c r="M216" s="14"/>
      <c r="N216" s="88"/>
      <c r="O216" s="90"/>
      <c r="P216" s="84"/>
    </row>
    <row r="217" spans="1:16" ht="12.75" x14ac:dyDescent="0.2">
      <c r="A217" s="48"/>
      <c r="B217" s="11"/>
      <c r="C217" s="23" t="s">
        <v>92</v>
      </c>
      <c r="D217" s="554" t="s">
        <v>869</v>
      </c>
      <c r="E217" s="14"/>
      <c r="F217" s="555" t="s">
        <v>1297</v>
      </c>
      <c r="G217" s="85" t="s">
        <v>1298</v>
      </c>
      <c r="H217" s="85"/>
      <c r="I217" s="86"/>
      <c r="J217" s="8"/>
      <c r="K217" s="88"/>
      <c r="L217" s="90"/>
      <c r="M217" s="14"/>
      <c r="N217" s="88"/>
      <c r="O217" s="90"/>
      <c r="P217" s="84"/>
    </row>
    <row r="218" spans="1:16" ht="12.75" x14ac:dyDescent="0.2">
      <c r="A218" s="48"/>
      <c r="B218" s="11"/>
      <c r="C218" s="23" t="s">
        <v>92</v>
      </c>
      <c r="D218" s="554" t="s">
        <v>850</v>
      </c>
      <c r="E218" s="14"/>
      <c r="F218" s="555" t="s">
        <v>1299</v>
      </c>
      <c r="G218" s="85" t="s">
        <v>1300</v>
      </c>
      <c r="H218" s="85"/>
      <c r="I218" s="86"/>
      <c r="J218" s="8"/>
      <c r="K218" s="88"/>
      <c r="L218" s="90"/>
      <c r="M218" s="14"/>
      <c r="N218" s="88"/>
      <c r="O218" s="90"/>
      <c r="P218" s="84"/>
    </row>
    <row r="219" spans="1:16" ht="12.75" x14ac:dyDescent="0.2">
      <c r="A219" s="48"/>
      <c r="B219" s="11"/>
      <c r="C219" s="23" t="s">
        <v>92</v>
      </c>
      <c r="D219" s="554" t="s">
        <v>1301</v>
      </c>
      <c r="E219" s="14"/>
      <c r="F219" s="555" t="s">
        <v>1302</v>
      </c>
      <c r="G219" s="85" t="s">
        <v>1303</v>
      </c>
      <c r="H219" s="85"/>
      <c r="I219" s="86"/>
      <c r="J219" s="8"/>
      <c r="K219" s="88"/>
      <c r="L219" s="90"/>
      <c r="M219" s="14"/>
      <c r="N219" s="88"/>
      <c r="O219" s="90"/>
      <c r="P219" s="84"/>
    </row>
    <row r="220" spans="1:16" ht="12.75" x14ac:dyDescent="0.2">
      <c r="A220" s="48"/>
      <c r="B220" s="11"/>
      <c r="C220" s="23" t="s">
        <v>92</v>
      </c>
      <c r="D220" s="554" t="s">
        <v>833</v>
      </c>
      <c r="E220" s="14"/>
      <c r="F220" s="555" t="s">
        <v>1304</v>
      </c>
      <c r="G220" s="85" t="s">
        <v>1305</v>
      </c>
      <c r="H220" s="85"/>
      <c r="I220" s="86"/>
      <c r="J220" s="8"/>
      <c r="K220" s="88"/>
      <c r="L220" s="90"/>
      <c r="M220" s="14"/>
      <c r="N220" s="88"/>
      <c r="O220" s="90"/>
      <c r="P220" s="84"/>
    </row>
    <row r="221" spans="1:16" ht="12.75" x14ac:dyDescent="0.2">
      <c r="A221" s="48"/>
      <c r="B221" s="11"/>
      <c r="C221" s="23" t="s">
        <v>92</v>
      </c>
      <c r="D221" s="554" t="s">
        <v>833</v>
      </c>
      <c r="E221" s="14"/>
      <c r="F221" s="555" t="s">
        <v>1306</v>
      </c>
      <c r="G221" s="85" t="s">
        <v>1307</v>
      </c>
      <c r="H221" s="85"/>
      <c r="I221" s="86"/>
      <c r="J221" s="8"/>
      <c r="K221" s="88"/>
      <c r="L221" s="90"/>
      <c r="M221" s="14"/>
      <c r="N221" s="88"/>
      <c r="O221" s="90"/>
      <c r="P221" s="84"/>
    </row>
    <row r="222" spans="1:16" ht="12.75" x14ac:dyDescent="0.2">
      <c r="A222" s="48"/>
      <c r="B222" s="11"/>
      <c r="C222" s="23" t="s">
        <v>92</v>
      </c>
      <c r="D222" s="554" t="s">
        <v>850</v>
      </c>
      <c r="E222" s="14"/>
      <c r="F222" s="555" t="s">
        <v>1308</v>
      </c>
      <c r="G222" s="85" t="s">
        <v>1309</v>
      </c>
      <c r="H222" s="85"/>
      <c r="I222" s="86"/>
      <c r="J222" s="8"/>
      <c r="K222" s="88"/>
      <c r="L222" s="90"/>
      <c r="M222" s="14"/>
      <c r="N222" s="88"/>
      <c r="O222" s="90"/>
      <c r="P222" s="84"/>
    </row>
    <row r="223" spans="1:16" ht="12.75" x14ac:dyDescent="0.2">
      <c r="A223" s="48"/>
      <c r="B223" s="11"/>
      <c r="C223" s="23" t="s">
        <v>92</v>
      </c>
      <c r="D223" s="554" t="s">
        <v>1310</v>
      </c>
      <c r="E223" s="14"/>
      <c r="F223" s="555" t="s">
        <v>1311</v>
      </c>
      <c r="G223" s="85" t="s">
        <v>1312</v>
      </c>
      <c r="H223" s="85"/>
      <c r="I223" s="86"/>
      <c r="J223" s="8"/>
      <c r="K223" s="88"/>
      <c r="L223" s="90"/>
      <c r="M223" s="14"/>
      <c r="N223" s="88"/>
      <c r="O223" s="90"/>
      <c r="P223" s="84"/>
    </row>
    <row r="224" spans="1:16" ht="12.75" x14ac:dyDescent="0.2">
      <c r="A224" s="48"/>
      <c r="B224" s="11"/>
      <c r="C224" s="23" t="s">
        <v>92</v>
      </c>
      <c r="D224" s="554" t="s">
        <v>833</v>
      </c>
      <c r="E224" s="14"/>
      <c r="F224" s="555" t="s">
        <v>1313</v>
      </c>
      <c r="G224" s="85" t="s">
        <v>1314</v>
      </c>
      <c r="H224" s="85"/>
      <c r="I224" s="86"/>
      <c r="J224" s="8"/>
      <c r="K224" s="88"/>
      <c r="L224" s="90"/>
      <c r="M224" s="14"/>
      <c r="N224" s="88"/>
      <c r="O224" s="90"/>
      <c r="P224" s="84"/>
    </row>
    <row r="225" spans="1:16" ht="12.75" x14ac:dyDescent="0.2">
      <c r="A225" s="48"/>
      <c r="B225" s="11"/>
      <c r="C225" s="23" t="s">
        <v>92</v>
      </c>
      <c r="D225" s="554" t="s">
        <v>1315</v>
      </c>
      <c r="E225" s="14"/>
      <c r="F225" s="555" t="s">
        <v>1316</v>
      </c>
      <c r="G225" s="85" t="s">
        <v>1317</v>
      </c>
      <c r="H225" s="85"/>
      <c r="I225" s="86"/>
      <c r="J225" s="8"/>
      <c r="K225" s="88"/>
      <c r="L225" s="90"/>
      <c r="M225" s="14"/>
      <c r="N225" s="88"/>
      <c r="O225" s="90"/>
      <c r="P225" s="84"/>
    </row>
    <row r="226" spans="1:16" ht="12.75" x14ac:dyDescent="0.2">
      <c r="A226" s="48"/>
      <c r="B226" s="11"/>
      <c r="C226" s="23" t="s">
        <v>92</v>
      </c>
      <c r="D226" s="554" t="s">
        <v>833</v>
      </c>
      <c r="E226" s="14"/>
      <c r="F226" s="555" t="s">
        <v>1318</v>
      </c>
      <c r="G226" s="85" t="s">
        <v>1319</v>
      </c>
      <c r="H226" s="85"/>
      <c r="I226" s="86"/>
      <c r="J226" s="8"/>
      <c r="K226" s="88"/>
      <c r="L226" s="90"/>
      <c r="M226" s="14"/>
      <c r="N226" s="88"/>
      <c r="O226" s="90"/>
      <c r="P226" s="84"/>
    </row>
    <row r="227" spans="1:16" ht="12.75" x14ac:dyDescent="0.2">
      <c r="A227" s="48"/>
      <c r="B227" s="11"/>
      <c r="C227" s="23" t="s">
        <v>92</v>
      </c>
      <c r="D227" s="554" t="s">
        <v>951</v>
      </c>
      <c r="E227" s="14"/>
      <c r="F227" s="555" t="s">
        <v>1320</v>
      </c>
      <c r="G227" s="85" t="s">
        <v>1321</v>
      </c>
      <c r="H227" s="85"/>
      <c r="I227" s="86"/>
      <c r="J227" s="8"/>
      <c r="K227" s="88"/>
      <c r="L227" s="90"/>
      <c r="M227" s="14"/>
      <c r="N227" s="88"/>
      <c r="O227" s="90"/>
      <c r="P227" s="84"/>
    </row>
    <row r="228" spans="1:16" ht="12.75" x14ac:dyDescent="0.2">
      <c r="A228" s="48"/>
      <c r="B228" s="11"/>
      <c r="C228" s="23" t="s">
        <v>92</v>
      </c>
      <c r="D228" s="554" t="s">
        <v>1322</v>
      </c>
      <c r="E228" s="14"/>
      <c r="F228" s="555" t="s">
        <v>1323</v>
      </c>
      <c r="G228" s="85" t="s">
        <v>1324</v>
      </c>
      <c r="H228" s="85"/>
      <c r="I228" s="86"/>
      <c r="J228" s="8"/>
      <c r="K228" s="88"/>
      <c r="L228" s="90"/>
      <c r="M228" s="14"/>
      <c r="N228" s="88"/>
      <c r="O228" s="90"/>
      <c r="P228" s="84"/>
    </row>
    <row r="229" spans="1:16" ht="12.75" x14ac:dyDescent="0.2">
      <c r="A229" s="48"/>
      <c r="B229" s="11"/>
      <c r="C229" s="23" t="s">
        <v>92</v>
      </c>
      <c r="D229" s="554" t="s">
        <v>951</v>
      </c>
      <c r="E229" s="14"/>
      <c r="F229" s="555" t="s">
        <v>1325</v>
      </c>
      <c r="G229" s="85" t="s">
        <v>1326</v>
      </c>
      <c r="H229" s="85"/>
      <c r="I229" s="86"/>
      <c r="J229" s="8"/>
      <c r="K229" s="88"/>
      <c r="L229" s="90"/>
      <c r="M229" s="14"/>
      <c r="N229" s="88"/>
      <c r="O229" s="90"/>
      <c r="P229" s="84"/>
    </row>
    <row r="230" spans="1:16" ht="12.75" x14ac:dyDescent="0.2">
      <c r="A230" s="48"/>
      <c r="B230" s="11"/>
      <c r="C230" s="23" t="s">
        <v>92</v>
      </c>
      <c r="D230" s="554" t="s">
        <v>951</v>
      </c>
      <c r="E230" s="14"/>
      <c r="F230" s="555" t="s">
        <v>1327</v>
      </c>
      <c r="G230" s="85" t="s">
        <v>1328</v>
      </c>
      <c r="H230" s="85"/>
      <c r="I230" s="86"/>
      <c r="J230" s="8"/>
      <c r="K230" s="88"/>
      <c r="L230" s="90"/>
      <c r="M230" s="14"/>
      <c r="N230" s="88"/>
      <c r="O230" s="90"/>
      <c r="P230" s="84"/>
    </row>
    <row r="231" spans="1:16" ht="12.75" x14ac:dyDescent="0.2">
      <c r="A231" s="48"/>
      <c r="B231" s="11"/>
      <c r="C231" s="23" t="s">
        <v>92</v>
      </c>
      <c r="D231" s="554" t="s">
        <v>850</v>
      </c>
      <c r="E231" s="14"/>
      <c r="F231" s="555" t="s">
        <v>1329</v>
      </c>
      <c r="G231" s="85" t="s">
        <v>1330</v>
      </c>
      <c r="H231" s="85"/>
      <c r="I231" s="86"/>
      <c r="J231" s="8"/>
      <c r="K231" s="88"/>
      <c r="L231" s="90"/>
      <c r="M231" s="14"/>
      <c r="N231" s="88"/>
      <c r="O231" s="90"/>
      <c r="P231" s="84"/>
    </row>
    <row r="232" spans="1:16" ht="12.75" x14ac:dyDescent="0.2">
      <c r="A232" s="48"/>
      <c r="B232" s="11"/>
      <c r="C232" s="23" t="s">
        <v>92</v>
      </c>
      <c r="D232" s="554" t="s">
        <v>1331</v>
      </c>
      <c r="E232" s="14"/>
      <c r="F232" s="555" t="s">
        <v>1332</v>
      </c>
      <c r="G232" s="85" t="s">
        <v>1333</v>
      </c>
      <c r="H232" s="85"/>
      <c r="I232" s="86"/>
      <c r="J232" s="8"/>
      <c r="K232" s="88"/>
      <c r="L232" s="90"/>
      <c r="M232" s="14"/>
      <c r="N232" s="88"/>
      <c r="O232" s="90"/>
      <c r="P232" s="84"/>
    </row>
    <row r="233" spans="1:16" ht="12.75" x14ac:dyDescent="0.2">
      <c r="A233" s="48"/>
      <c r="B233" s="11"/>
      <c r="C233" s="23" t="s">
        <v>92</v>
      </c>
      <c r="D233" s="554" t="s">
        <v>1334</v>
      </c>
      <c r="E233" s="14"/>
      <c r="F233" s="555" t="s">
        <v>1335</v>
      </c>
      <c r="G233" s="85" t="s">
        <v>1336</v>
      </c>
      <c r="H233" s="85"/>
      <c r="I233" s="86"/>
      <c r="J233" s="8"/>
      <c r="K233" s="88"/>
      <c r="L233" s="90"/>
      <c r="M233" s="14"/>
      <c r="N233" s="88"/>
      <c r="O233" s="90"/>
      <c r="P233" s="84"/>
    </row>
    <row r="234" spans="1:16" ht="12.75" x14ac:dyDescent="0.2">
      <c r="A234" s="48"/>
      <c r="B234" s="11"/>
      <c r="C234" s="23" t="s">
        <v>92</v>
      </c>
      <c r="D234" s="554" t="s">
        <v>833</v>
      </c>
      <c r="E234" s="14"/>
      <c r="F234" s="555" t="s">
        <v>1337</v>
      </c>
      <c r="G234" s="85" t="s">
        <v>1338</v>
      </c>
      <c r="H234" s="85"/>
      <c r="I234" s="86"/>
      <c r="J234" s="8"/>
      <c r="K234" s="88"/>
      <c r="L234" s="90"/>
      <c r="M234" s="14"/>
      <c r="N234" s="88"/>
      <c r="O234" s="90"/>
      <c r="P234" s="84"/>
    </row>
    <row r="235" spans="1:16" ht="12.75" x14ac:dyDescent="0.2">
      <c r="A235" s="48"/>
      <c r="B235" s="11"/>
      <c r="C235" s="23" t="s">
        <v>92</v>
      </c>
      <c r="D235" s="554" t="s">
        <v>1339</v>
      </c>
      <c r="E235" s="14"/>
      <c r="F235" s="555" t="s">
        <v>1340</v>
      </c>
      <c r="G235" s="85" t="s">
        <v>1341</v>
      </c>
      <c r="H235" s="85"/>
      <c r="I235" s="86"/>
      <c r="J235" s="8"/>
      <c r="K235" s="88"/>
      <c r="L235" s="90"/>
      <c r="M235" s="14"/>
      <c r="N235" s="88"/>
      <c r="O235" s="90"/>
      <c r="P235" s="84"/>
    </row>
    <row r="236" spans="1:16" ht="12.75" x14ac:dyDescent="0.2">
      <c r="A236" s="48"/>
      <c r="B236" s="11"/>
      <c r="C236" s="23" t="s">
        <v>92</v>
      </c>
      <c r="D236" s="554" t="s">
        <v>1342</v>
      </c>
      <c r="E236" s="14"/>
      <c r="F236" s="555" t="s">
        <v>1343</v>
      </c>
      <c r="G236" s="85" t="s">
        <v>1344</v>
      </c>
      <c r="H236" s="85"/>
      <c r="I236" s="86"/>
      <c r="J236" s="8"/>
      <c r="K236" s="88"/>
      <c r="L236" s="90"/>
      <c r="M236" s="14"/>
      <c r="N236" s="88"/>
      <c r="O236" s="90"/>
      <c r="P236" s="84"/>
    </row>
    <row r="237" spans="1:16" ht="12.75" x14ac:dyDescent="0.2">
      <c r="A237" s="48"/>
      <c r="B237" s="11"/>
      <c r="C237" s="23" t="s">
        <v>92</v>
      </c>
      <c r="D237" s="554" t="s">
        <v>827</v>
      </c>
      <c r="E237" s="14"/>
      <c r="F237" s="555" t="s">
        <v>1345</v>
      </c>
      <c r="G237" s="85" t="s">
        <v>1346</v>
      </c>
      <c r="H237" s="85"/>
      <c r="I237" s="86"/>
      <c r="J237" s="8"/>
      <c r="K237" s="88"/>
      <c r="L237" s="90"/>
      <c r="M237" s="14"/>
      <c r="N237" s="88"/>
      <c r="O237" s="90"/>
      <c r="P237" s="84"/>
    </row>
    <row r="238" spans="1:16" ht="12.75" x14ac:dyDescent="0.2">
      <c r="A238" s="48"/>
      <c r="B238" s="11"/>
      <c r="C238" s="23" t="s">
        <v>92</v>
      </c>
      <c r="D238" s="554" t="s">
        <v>812</v>
      </c>
      <c r="E238" s="14"/>
      <c r="F238" s="555" t="s">
        <v>1347</v>
      </c>
      <c r="G238" s="85" t="s">
        <v>1348</v>
      </c>
      <c r="H238" s="85"/>
      <c r="I238" s="86"/>
      <c r="J238" s="8"/>
      <c r="K238" s="88"/>
      <c r="L238" s="90"/>
      <c r="M238" s="14"/>
      <c r="N238" s="88"/>
      <c r="O238" s="90"/>
      <c r="P238" s="84"/>
    </row>
    <row r="239" spans="1:16" ht="12.75" x14ac:dyDescent="0.2">
      <c r="A239" s="48"/>
      <c r="B239" s="11"/>
      <c r="C239" s="23" t="s">
        <v>92</v>
      </c>
      <c r="D239" s="554" t="s">
        <v>1186</v>
      </c>
      <c r="E239" s="14"/>
      <c r="F239" s="555" t="s">
        <v>1349</v>
      </c>
      <c r="G239" s="85" t="s">
        <v>1350</v>
      </c>
      <c r="H239" s="85"/>
      <c r="I239" s="86"/>
      <c r="J239" s="8"/>
      <c r="K239" s="88"/>
      <c r="L239" s="90"/>
      <c r="M239" s="14"/>
      <c r="N239" s="88"/>
      <c r="O239" s="90"/>
      <c r="P239" s="84"/>
    </row>
    <row r="240" spans="1:16" ht="12.75" x14ac:dyDescent="0.2">
      <c r="A240" s="48"/>
      <c r="B240" s="11"/>
      <c r="C240" s="23" t="s">
        <v>92</v>
      </c>
      <c r="D240" s="554" t="s">
        <v>1351</v>
      </c>
      <c r="E240" s="14"/>
      <c r="F240" s="555" t="s">
        <v>1352</v>
      </c>
      <c r="G240" s="85" t="s">
        <v>1353</v>
      </c>
      <c r="H240" s="85"/>
      <c r="I240" s="86"/>
      <c r="J240" s="8"/>
      <c r="K240" s="88"/>
      <c r="L240" s="90"/>
      <c r="M240" s="14"/>
      <c r="N240" s="88"/>
      <c r="O240" s="90"/>
      <c r="P240" s="84"/>
    </row>
    <row r="241" spans="1:16" ht="12.75" x14ac:dyDescent="0.2">
      <c r="A241" s="48"/>
      <c r="B241" s="11"/>
      <c r="C241" s="23" t="s">
        <v>92</v>
      </c>
      <c r="D241" s="554" t="s">
        <v>827</v>
      </c>
      <c r="E241" s="14"/>
      <c r="F241" s="555" t="s">
        <v>1354</v>
      </c>
      <c r="G241" s="85" t="s">
        <v>1355</v>
      </c>
      <c r="H241" s="85"/>
      <c r="I241" s="86"/>
      <c r="J241" s="8"/>
      <c r="K241" s="88"/>
      <c r="L241" s="90"/>
      <c r="M241" s="14"/>
      <c r="N241" s="88"/>
      <c r="O241" s="90"/>
      <c r="P241" s="84"/>
    </row>
    <row r="242" spans="1:16" ht="12.75" x14ac:dyDescent="0.2">
      <c r="A242" s="48"/>
      <c r="B242" s="11"/>
      <c r="C242" s="23" t="s">
        <v>92</v>
      </c>
      <c r="D242" s="554" t="s">
        <v>1356</v>
      </c>
      <c r="E242" s="14"/>
      <c r="F242" s="555" t="s">
        <v>1357</v>
      </c>
      <c r="G242" s="85" t="s">
        <v>1358</v>
      </c>
      <c r="H242" s="85"/>
      <c r="I242" s="86"/>
      <c r="J242" s="8"/>
      <c r="K242" s="88"/>
      <c r="L242" s="90"/>
      <c r="M242" s="14"/>
      <c r="N242" s="88"/>
      <c r="O242" s="90"/>
      <c r="P242" s="84"/>
    </row>
    <row r="243" spans="1:16" ht="12.75" x14ac:dyDescent="0.2">
      <c r="A243" s="48"/>
      <c r="B243" s="11"/>
      <c r="C243" s="23" t="s">
        <v>92</v>
      </c>
      <c r="D243" s="554" t="s">
        <v>850</v>
      </c>
      <c r="E243" s="14"/>
      <c r="F243" s="555" t="s">
        <v>1359</v>
      </c>
      <c r="G243" s="85" t="s">
        <v>1360</v>
      </c>
      <c r="H243" s="85"/>
      <c r="I243" s="86"/>
      <c r="J243" s="8"/>
      <c r="K243" s="88"/>
      <c r="L243" s="90"/>
      <c r="M243" s="14"/>
      <c r="N243" s="88"/>
      <c r="O243" s="90"/>
      <c r="P243" s="84"/>
    </row>
    <row r="244" spans="1:16" ht="12.75" x14ac:dyDescent="0.2">
      <c r="A244" s="48"/>
      <c r="B244" s="11"/>
      <c r="C244" s="23" t="s">
        <v>92</v>
      </c>
      <c r="D244" s="554" t="s">
        <v>951</v>
      </c>
      <c r="E244" s="14"/>
      <c r="F244" s="555" t="s">
        <v>1361</v>
      </c>
      <c r="G244" s="85" t="s">
        <v>1362</v>
      </c>
      <c r="H244" s="85"/>
      <c r="I244" s="86"/>
      <c r="J244" s="8"/>
      <c r="K244" s="88"/>
      <c r="L244" s="90"/>
      <c r="M244" s="14"/>
      <c r="N244" s="88"/>
      <c r="O244" s="90"/>
      <c r="P244" s="84"/>
    </row>
    <row r="245" spans="1:16" ht="12.75" x14ac:dyDescent="0.2">
      <c r="A245" s="48"/>
      <c r="B245" s="11"/>
      <c r="C245" s="23" t="s">
        <v>92</v>
      </c>
      <c r="D245" s="554" t="s">
        <v>827</v>
      </c>
      <c r="E245" s="14"/>
      <c r="F245" s="555" t="s">
        <v>1363</v>
      </c>
      <c r="G245" s="85" t="s">
        <v>1364</v>
      </c>
      <c r="H245" s="85"/>
      <c r="I245" s="86"/>
      <c r="J245" s="8"/>
      <c r="K245" s="88"/>
      <c r="L245" s="90"/>
      <c r="M245" s="14"/>
      <c r="N245" s="88"/>
      <c r="O245" s="90"/>
      <c r="P245" s="84"/>
    </row>
    <row r="246" spans="1:16" ht="12.75" x14ac:dyDescent="0.2">
      <c r="A246" s="48"/>
      <c r="B246" s="11"/>
      <c r="C246" s="23" t="s">
        <v>92</v>
      </c>
      <c r="D246" s="554" t="s">
        <v>877</v>
      </c>
      <c r="E246" s="14"/>
      <c r="F246" s="555" t="s">
        <v>1365</v>
      </c>
      <c r="G246" s="85" t="s">
        <v>1366</v>
      </c>
      <c r="H246" s="85"/>
      <c r="I246" s="86"/>
      <c r="J246" s="8"/>
      <c r="K246" s="88"/>
      <c r="L246" s="90"/>
      <c r="M246" s="14"/>
      <c r="N246" s="88"/>
      <c r="O246" s="90"/>
      <c r="P246" s="84"/>
    </row>
    <row r="247" spans="1:16" ht="12.75" x14ac:dyDescent="0.2">
      <c r="A247" s="48"/>
      <c r="B247" s="11"/>
      <c r="C247" s="23" t="s">
        <v>92</v>
      </c>
      <c r="D247" s="554" t="s">
        <v>1367</v>
      </c>
      <c r="E247" s="14"/>
      <c r="F247" s="555" t="s">
        <v>1368</v>
      </c>
      <c r="G247" s="85" t="s">
        <v>1369</v>
      </c>
      <c r="H247" s="85"/>
      <c r="I247" s="86"/>
      <c r="J247" s="8"/>
      <c r="K247" s="88"/>
      <c r="L247" s="90"/>
      <c r="M247" s="14"/>
      <c r="N247" s="88"/>
      <c r="O247" s="90"/>
      <c r="P247" s="84"/>
    </row>
    <row r="248" spans="1:16" ht="12.75" x14ac:dyDescent="0.2">
      <c r="A248" s="48"/>
      <c r="B248" s="11"/>
      <c r="C248" s="23" t="s">
        <v>92</v>
      </c>
      <c r="D248" s="554" t="s">
        <v>951</v>
      </c>
      <c r="E248" s="14"/>
      <c r="F248" s="555" t="s">
        <v>1370</v>
      </c>
      <c r="G248" s="85" t="s">
        <v>1371</v>
      </c>
      <c r="H248" s="85"/>
      <c r="I248" s="86"/>
      <c r="J248" s="8"/>
      <c r="K248" s="88"/>
      <c r="L248" s="90"/>
      <c r="M248" s="14"/>
      <c r="N248" s="88"/>
      <c r="O248" s="90"/>
      <c r="P248" s="84"/>
    </row>
    <row r="249" spans="1:16" ht="12.75" x14ac:dyDescent="0.2">
      <c r="A249" s="48"/>
      <c r="B249" s="11"/>
      <c r="C249" s="23" t="s">
        <v>92</v>
      </c>
      <c r="D249" s="554" t="s">
        <v>833</v>
      </c>
      <c r="E249" s="14"/>
      <c r="F249" s="555" t="s">
        <v>1372</v>
      </c>
      <c r="G249" s="85" t="s">
        <v>1373</v>
      </c>
      <c r="H249" s="85"/>
      <c r="I249" s="86"/>
      <c r="J249" s="8"/>
      <c r="K249" s="88"/>
      <c r="L249" s="90"/>
      <c r="M249" s="14"/>
      <c r="N249" s="88"/>
      <c r="O249" s="90"/>
      <c r="P249" s="84"/>
    </row>
    <row r="250" spans="1:16" ht="12.75" x14ac:dyDescent="0.2">
      <c r="A250" s="48"/>
      <c r="B250" s="11"/>
      <c r="C250" s="23" t="s">
        <v>92</v>
      </c>
      <c r="D250" s="554" t="s">
        <v>1374</v>
      </c>
      <c r="E250" s="14"/>
      <c r="F250" s="555" t="s">
        <v>1375</v>
      </c>
      <c r="G250" s="85" t="s">
        <v>1376</v>
      </c>
      <c r="H250" s="85"/>
      <c r="I250" s="86"/>
      <c r="J250" s="8"/>
      <c r="K250" s="88"/>
      <c r="L250" s="90"/>
      <c r="M250" s="14"/>
      <c r="N250" s="88"/>
      <c r="O250" s="90"/>
      <c r="P250" s="84"/>
    </row>
    <row r="251" spans="1:16" ht="12.75" x14ac:dyDescent="0.2">
      <c r="A251" s="48"/>
      <c r="B251" s="11"/>
      <c r="C251" s="23" t="s">
        <v>92</v>
      </c>
      <c r="D251" s="554" t="s">
        <v>833</v>
      </c>
      <c r="E251" s="14"/>
      <c r="F251" s="555" t="s">
        <v>1377</v>
      </c>
      <c r="G251" s="85" t="s">
        <v>1378</v>
      </c>
      <c r="H251" s="85"/>
      <c r="I251" s="86"/>
      <c r="J251" s="8"/>
      <c r="K251" s="88"/>
      <c r="L251" s="90"/>
      <c r="M251" s="14"/>
      <c r="N251" s="88"/>
      <c r="O251" s="90"/>
      <c r="P251" s="84"/>
    </row>
    <row r="252" spans="1:16" ht="12.75" x14ac:dyDescent="0.2">
      <c r="A252" s="48"/>
      <c r="B252" s="11"/>
      <c r="C252" s="23" t="s">
        <v>92</v>
      </c>
      <c r="D252" s="554" t="s">
        <v>993</v>
      </c>
      <c r="E252" s="14"/>
      <c r="F252" s="555" t="s">
        <v>1379</v>
      </c>
      <c r="G252" s="85" t="s">
        <v>1380</v>
      </c>
      <c r="H252" s="85"/>
      <c r="I252" s="86"/>
      <c r="J252" s="8"/>
      <c r="K252" s="88"/>
      <c r="L252" s="90"/>
      <c r="M252" s="14"/>
      <c r="N252" s="88"/>
      <c r="O252" s="90"/>
      <c r="P252" s="84"/>
    </row>
    <row r="253" spans="1:16" ht="12.75" x14ac:dyDescent="0.2">
      <c r="A253" s="48"/>
      <c r="B253" s="11"/>
      <c r="C253" s="23" t="s">
        <v>92</v>
      </c>
      <c r="D253" s="556" t="s">
        <v>1381</v>
      </c>
      <c r="E253" s="14"/>
      <c r="F253" s="555" t="s">
        <v>1379</v>
      </c>
      <c r="G253" s="85" t="s">
        <v>1380</v>
      </c>
      <c r="H253" s="85"/>
      <c r="I253" s="86"/>
      <c r="J253" s="8"/>
      <c r="K253" s="88"/>
      <c r="L253" s="90"/>
      <c r="M253" s="14"/>
      <c r="N253" s="88"/>
      <c r="O253" s="90"/>
      <c r="P253" s="84"/>
    </row>
    <row r="254" spans="1:16" ht="12.75" x14ac:dyDescent="0.2">
      <c r="A254" s="48"/>
      <c r="B254" s="11"/>
      <c r="C254" s="23" t="s">
        <v>92</v>
      </c>
      <c r="D254" s="554" t="s">
        <v>850</v>
      </c>
      <c r="E254" s="14"/>
      <c r="F254" s="555" t="s">
        <v>1382</v>
      </c>
      <c r="G254" s="85" t="s">
        <v>1383</v>
      </c>
      <c r="H254" s="85"/>
      <c r="I254" s="86"/>
      <c r="J254" s="8"/>
      <c r="K254" s="88"/>
      <c r="L254" s="90"/>
      <c r="M254" s="14"/>
      <c r="N254" s="88"/>
      <c r="O254" s="90"/>
      <c r="P254" s="84"/>
    </row>
    <row r="255" spans="1:16" ht="12.75" x14ac:dyDescent="0.2">
      <c r="A255" s="48"/>
      <c r="B255" s="11"/>
      <c r="C255" s="23" t="s">
        <v>92</v>
      </c>
      <c r="D255" s="554" t="s">
        <v>1384</v>
      </c>
      <c r="E255" s="14"/>
      <c r="F255" s="555" t="s">
        <v>1385</v>
      </c>
      <c r="G255" s="85" t="s">
        <v>1386</v>
      </c>
      <c r="H255" s="85"/>
      <c r="I255" s="86"/>
      <c r="J255" s="8"/>
      <c r="K255" s="88"/>
      <c r="L255" s="90"/>
      <c r="M255" s="14"/>
      <c r="N255" s="88"/>
      <c r="O255" s="90"/>
      <c r="P255" s="84"/>
    </row>
    <row r="256" spans="1:16" ht="12.75" x14ac:dyDescent="0.2">
      <c r="A256" s="48"/>
      <c r="B256" s="11"/>
      <c r="C256" s="23" t="s">
        <v>92</v>
      </c>
      <c r="D256" s="554" t="s">
        <v>850</v>
      </c>
      <c r="E256" s="14"/>
      <c r="F256" s="555" t="s">
        <v>1387</v>
      </c>
      <c r="G256" s="85" t="s">
        <v>1388</v>
      </c>
      <c r="H256" s="85"/>
      <c r="I256" s="86"/>
      <c r="J256" s="8"/>
      <c r="K256" s="88"/>
      <c r="L256" s="90"/>
      <c r="M256" s="14"/>
      <c r="N256" s="88"/>
      <c r="O256" s="90"/>
      <c r="P256" s="84"/>
    </row>
    <row r="257" spans="1:16" ht="12.75" x14ac:dyDescent="0.2">
      <c r="A257" s="48"/>
      <c r="B257" s="11"/>
      <c r="C257" s="23" t="s">
        <v>92</v>
      </c>
      <c r="D257" s="554" t="s">
        <v>1389</v>
      </c>
      <c r="E257" s="14"/>
      <c r="F257" s="555" t="s">
        <v>1390</v>
      </c>
      <c r="G257" s="85" t="s">
        <v>1391</v>
      </c>
      <c r="H257" s="85"/>
      <c r="I257" s="86"/>
      <c r="J257" s="8"/>
      <c r="K257" s="88"/>
      <c r="L257" s="90"/>
      <c r="M257" s="14"/>
      <c r="N257" s="88"/>
      <c r="O257" s="90"/>
      <c r="P257" s="84"/>
    </row>
    <row r="258" spans="1:16" ht="12.75" x14ac:dyDescent="0.2">
      <c r="A258" s="48"/>
      <c r="B258" s="11"/>
      <c r="C258" s="23" t="s">
        <v>92</v>
      </c>
      <c r="D258" s="554" t="s">
        <v>833</v>
      </c>
      <c r="E258" s="14"/>
      <c r="F258" s="555" t="s">
        <v>1392</v>
      </c>
      <c r="G258" s="85" t="s">
        <v>1393</v>
      </c>
      <c r="H258" s="85"/>
      <c r="I258" s="86"/>
      <c r="J258" s="8"/>
      <c r="K258" s="88"/>
      <c r="L258" s="90"/>
      <c r="M258" s="14"/>
      <c r="N258" s="88"/>
      <c r="O258" s="90"/>
      <c r="P258" s="84"/>
    </row>
    <row r="259" spans="1:16" ht="12.75" x14ac:dyDescent="0.2">
      <c r="A259" s="48"/>
      <c r="B259" s="11"/>
      <c r="C259" s="23" t="s">
        <v>92</v>
      </c>
      <c r="D259" s="554" t="s">
        <v>833</v>
      </c>
      <c r="E259" s="14"/>
      <c r="F259" s="555" t="s">
        <v>1394</v>
      </c>
      <c r="G259" s="85" t="s">
        <v>1395</v>
      </c>
      <c r="H259" s="85"/>
      <c r="I259" s="86"/>
      <c r="J259" s="8"/>
      <c r="K259" s="88"/>
      <c r="L259" s="90"/>
      <c r="M259" s="14"/>
      <c r="N259" s="88"/>
      <c r="O259" s="90"/>
      <c r="P259" s="84"/>
    </row>
    <row r="260" spans="1:16" ht="12.75" x14ac:dyDescent="0.2">
      <c r="A260" s="48"/>
      <c r="B260" s="11"/>
      <c r="C260" s="23" t="s">
        <v>92</v>
      </c>
      <c r="D260" s="554" t="s">
        <v>850</v>
      </c>
      <c r="E260" s="14"/>
      <c r="F260" s="555" t="s">
        <v>1396</v>
      </c>
      <c r="G260" s="85" t="s">
        <v>1397</v>
      </c>
      <c r="H260" s="85"/>
      <c r="I260" s="86"/>
      <c r="J260" s="8"/>
      <c r="K260" s="88"/>
      <c r="L260" s="90"/>
      <c r="M260" s="14"/>
      <c r="N260" s="88"/>
      <c r="O260" s="90"/>
      <c r="P260" s="84"/>
    </row>
    <row r="261" spans="1:16" ht="12.75" x14ac:dyDescent="0.2">
      <c r="A261" s="48"/>
      <c r="B261" s="11"/>
      <c r="C261" s="23" t="s">
        <v>92</v>
      </c>
      <c r="D261" s="554" t="s">
        <v>833</v>
      </c>
      <c r="E261" s="14"/>
      <c r="F261" s="555" t="s">
        <v>1398</v>
      </c>
      <c r="G261" s="85" t="s">
        <v>1399</v>
      </c>
      <c r="H261" s="85"/>
      <c r="I261" s="86"/>
      <c r="J261" s="8"/>
      <c r="K261" s="88"/>
      <c r="L261" s="90"/>
      <c r="M261" s="14"/>
      <c r="N261" s="88"/>
      <c r="O261" s="90"/>
      <c r="P261" s="84"/>
    </row>
    <row r="262" spans="1:16" ht="12.75" x14ac:dyDescent="0.2">
      <c r="A262" s="48"/>
      <c r="B262" s="11"/>
      <c r="C262" s="23" t="s">
        <v>92</v>
      </c>
      <c r="D262" s="554" t="s">
        <v>833</v>
      </c>
      <c r="E262" s="14"/>
      <c r="F262" s="555" t="s">
        <v>1400</v>
      </c>
      <c r="G262" s="85" t="s">
        <v>1401</v>
      </c>
      <c r="H262" s="85"/>
      <c r="I262" s="86"/>
      <c r="J262" s="8"/>
      <c r="K262" s="88"/>
      <c r="L262" s="90"/>
      <c r="M262" s="14"/>
      <c r="N262" s="88"/>
      <c r="O262" s="90"/>
      <c r="P262" s="84"/>
    </row>
    <row r="263" spans="1:16" ht="12.75" x14ac:dyDescent="0.2">
      <c r="A263" s="48"/>
      <c r="B263" s="11"/>
      <c r="C263" s="23" t="s">
        <v>92</v>
      </c>
      <c r="D263" s="554" t="s">
        <v>951</v>
      </c>
      <c r="E263" s="14"/>
      <c r="F263" s="555" t="s">
        <v>1402</v>
      </c>
      <c r="G263" s="85" t="s">
        <v>1403</v>
      </c>
      <c r="H263" s="85"/>
      <c r="I263" s="86"/>
      <c r="J263" s="8"/>
      <c r="K263" s="88"/>
      <c r="L263" s="90"/>
      <c r="M263" s="14"/>
      <c r="N263" s="88"/>
      <c r="O263" s="90"/>
      <c r="P263" s="84"/>
    </row>
    <row r="264" spans="1:16" ht="12.75" x14ac:dyDescent="0.2">
      <c r="A264" s="48"/>
      <c r="B264" s="11"/>
      <c r="C264" s="23" t="s">
        <v>92</v>
      </c>
      <c r="D264" s="554" t="s">
        <v>951</v>
      </c>
      <c r="E264" s="14"/>
      <c r="F264" s="555" t="s">
        <v>1404</v>
      </c>
      <c r="G264" s="85" t="s">
        <v>1405</v>
      </c>
      <c r="H264" s="85"/>
      <c r="I264" s="86"/>
      <c r="J264" s="8"/>
      <c r="K264" s="88"/>
      <c r="L264" s="90"/>
      <c r="M264" s="14"/>
      <c r="N264" s="88"/>
      <c r="O264" s="90"/>
      <c r="P264" s="84"/>
    </row>
    <row r="265" spans="1:16" ht="12.75" x14ac:dyDescent="0.2">
      <c r="A265" s="48"/>
      <c r="B265" s="11"/>
      <c r="C265" s="23" t="s">
        <v>92</v>
      </c>
      <c r="D265" s="554" t="s">
        <v>1234</v>
      </c>
      <c r="E265" s="14"/>
      <c r="F265" s="555" t="s">
        <v>1406</v>
      </c>
      <c r="G265" s="85" t="s">
        <v>1407</v>
      </c>
      <c r="H265" s="85"/>
      <c r="I265" s="86"/>
      <c r="J265" s="8"/>
      <c r="K265" s="88"/>
      <c r="L265" s="90"/>
      <c r="M265" s="14"/>
      <c r="N265" s="88"/>
      <c r="O265" s="90"/>
      <c r="P265" s="84"/>
    </row>
    <row r="266" spans="1:16" ht="12.75" x14ac:dyDescent="0.2">
      <c r="A266" s="48"/>
      <c r="B266" s="11"/>
      <c r="C266" s="23" t="s">
        <v>92</v>
      </c>
      <c r="D266" s="554" t="s">
        <v>838</v>
      </c>
      <c r="E266" s="14"/>
      <c r="F266" s="555" t="s">
        <v>1408</v>
      </c>
      <c r="G266" s="85" t="s">
        <v>1409</v>
      </c>
      <c r="H266" s="85"/>
      <c r="I266" s="86"/>
      <c r="J266" s="8"/>
      <c r="K266" s="88"/>
      <c r="L266" s="90"/>
      <c r="M266" s="14"/>
      <c r="N266" s="88"/>
      <c r="O266" s="90"/>
      <c r="P266" s="84"/>
    </row>
    <row r="267" spans="1:16" ht="12.75" x14ac:dyDescent="0.2">
      <c r="A267" s="48"/>
      <c r="B267" s="11"/>
      <c r="C267" s="23" t="s">
        <v>92</v>
      </c>
      <c r="D267" s="554" t="s">
        <v>1410</v>
      </c>
      <c r="E267" s="14"/>
      <c r="F267" s="555" t="s">
        <v>1411</v>
      </c>
      <c r="G267" s="85" t="s">
        <v>1412</v>
      </c>
      <c r="H267" s="85"/>
      <c r="I267" s="86"/>
      <c r="J267" s="8"/>
      <c r="K267" s="88"/>
      <c r="L267" s="90"/>
      <c r="M267" s="14"/>
      <c r="N267" s="88"/>
      <c r="O267" s="90"/>
      <c r="P267" s="84"/>
    </row>
    <row r="268" spans="1:16" ht="12.75" x14ac:dyDescent="0.2">
      <c r="A268" s="48"/>
      <c r="B268" s="11"/>
      <c r="C268" s="23" t="s">
        <v>92</v>
      </c>
      <c r="D268" s="554" t="s">
        <v>833</v>
      </c>
      <c r="E268" s="14"/>
      <c r="F268" s="555" t="s">
        <v>1413</v>
      </c>
      <c r="G268" s="85" t="s">
        <v>1414</v>
      </c>
      <c r="H268" s="85"/>
      <c r="I268" s="86"/>
      <c r="J268" s="8"/>
      <c r="K268" s="88"/>
      <c r="L268" s="90"/>
      <c r="M268" s="14"/>
      <c r="N268" s="88"/>
      <c r="O268" s="90"/>
      <c r="P268" s="84"/>
    </row>
    <row r="269" spans="1:16" ht="12.75" x14ac:dyDescent="0.2">
      <c r="A269" s="48"/>
      <c r="B269" s="11"/>
      <c r="C269" s="23" t="s">
        <v>92</v>
      </c>
      <c r="D269" s="554" t="s">
        <v>833</v>
      </c>
      <c r="E269" s="14"/>
      <c r="F269" s="555" t="s">
        <v>1415</v>
      </c>
      <c r="G269" s="85" t="s">
        <v>1416</v>
      </c>
      <c r="H269" s="85"/>
      <c r="I269" s="86"/>
      <c r="J269" s="8"/>
      <c r="K269" s="88"/>
      <c r="L269" s="90"/>
      <c r="M269" s="14"/>
      <c r="N269" s="88"/>
      <c r="O269" s="90"/>
      <c r="P269" s="84"/>
    </row>
    <row r="270" spans="1:16" ht="12.75" x14ac:dyDescent="0.2">
      <c r="A270" s="48"/>
      <c r="B270" s="11"/>
      <c r="C270" s="23" t="s">
        <v>92</v>
      </c>
      <c r="D270" s="554" t="s">
        <v>1417</v>
      </c>
      <c r="E270" s="14"/>
      <c r="F270" s="555" t="s">
        <v>1418</v>
      </c>
      <c r="G270" s="85" t="s">
        <v>1419</v>
      </c>
      <c r="H270" s="85"/>
      <c r="I270" s="86"/>
      <c r="J270" s="8"/>
      <c r="K270" s="88"/>
      <c r="L270" s="90"/>
      <c r="M270" s="14"/>
      <c r="N270" s="88"/>
      <c r="O270" s="90"/>
      <c r="P270" s="84"/>
    </row>
    <row r="271" spans="1:16" ht="12.75" x14ac:dyDescent="0.2">
      <c r="A271" s="48"/>
      <c r="B271" s="11"/>
      <c r="C271" s="23" t="s">
        <v>92</v>
      </c>
      <c r="D271" s="554" t="s">
        <v>833</v>
      </c>
      <c r="E271" s="14"/>
      <c r="F271" s="555" t="s">
        <v>1420</v>
      </c>
      <c r="G271" s="85" t="s">
        <v>1421</v>
      </c>
      <c r="H271" s="85"/>
      <c r="I271" s="86"/>
      <c r="J271" s="8"/>
      <c r="K271" s="88"/>
      <c r="L271" s="90"/>
      <c r="M271" s="14"/>
      <c r="N271" s="88"/>
      <c r="O271" s="90"/>
      <c r="P271" s="84"/>
    </row>
    <row r="272" spans="1:16" ht="12.75" x14ac:dyDescent="0.2">
      <c r="A272" s="48"/>
      <c r="B272" s="11"/>
      <c r="C272" s="23" t="s">
        <v>92</v>
      </c>
      <c r="D272" s="554" t="s">
        <v>1422</v>
      </c>
      <c r="E272" s="14"/>
      <c r="F272" s="555" t="s">
        <v>1423</v>
      </c>
      <c r="G272" s="85" t="s">
        <v>1424</v>
      </c>
      <c r="H272" s="85"/>
      <c r="I272" s="86"/>
      <c r="J272" s="8"/>
      <c r="K272" s="88"/>
      <c r="L272" s="90"/>
      <c r="M272" s="14"/>
      <c r="N272" s="88"/>
      <c r="O272" s="90"/>
      <c r="P272" s="84"/>
    </row>
    <row r="273" spans="1:16" ht="12.75" x14ac:dyDescent="0.2">
      <c r="A273" s="48"/>
      <c r="B273" s="11"/>
      <c r="C273" s="23" t="s">
        <v>92</v>
      </c>
      <c r="D273" s="554" t="s">
        <v>833</v>
      </c>
      <c r="E273" s="14"/>
      <c r="F273" s="555" t="s">
        <v>1425</v>
      </c>
      <c r="G273" s="85" t="s">
        <v>1426</v>
      </c>
      <c r="H273" s="85"/>
      <c r="I273" s="86"/>
      <c r="J273" s="8"/>
      <c r="K273" s="88"/>
      <c r="L273" s="90"/>
      <c r="M273" s="14"/>
      <c r="N273" s="88"/>
      <c r="O273" s="90"/>
      <c r="P273" s="84"/>
    </row>
    <row r="274" spans="1:16" ht="12.75" x14ac:dyDescent="0.2">
      <c r="A274" s="48"/>
      <c r="B274" s="11"/>
      <c r="C274" s="23" t="s">
        <v>92</v>
      </c>
      <c r="D274" s="554" t="s">
        <v>1025</v>
      </c>
      <c r="E274" s="14"/>
      <c r="F274" s="555" t="s">
        <v>1427</v>
      </c>
      <c r="G274" s="85" t="s">
        <v>1428</v>
      </c>
      <c r="H274" s="85"/>
      <c r="I274" s="86"/>
      <c r="J274" s="8"/>
      <c r="K274" s="88"/>
      <c r="L274" s="90"/>
      <c r="M274" s="14"/>
      <c r="N274" s="88"/>
      <c r="O274" s="90"/>
      <c r="P274" s="84"/>
    </row>
    <row r="275" spans="1:16" ht="12.75" x14ac:dyDescent="0.2">
      <c r="A275" s="48"/>
      <c r="B275" s="11"/>
      <c r="C275" s="23" t="s">
        <v>92</v>
      </c>
      <c r="D275" s="554" t="s">
        <v>1097</v>
      </c>
      <c r="E275" s="14"/>
      <c r="F275" s="555" t="s">
        <v>1429</v>
      </c>
      <c r="G275" s="85" t="s">
        <v>1430</v>
      </c>
      <c r="H275" s="85"/>
      <c r="I275" s="86"/>
      <c r="J275" s="8"/>
      <c r="K275" s="88"/>
      <c r="L275" s="90"/>
      <c r="M275" s="14"/>
      <c r="N275" s="88"/>
      <c r="O275" s="90"/>
      <c r="P275" s="84"/>
    </row>
    <row r="276" spans="1:16" ht="12.75" x14ac:dyDescent="0.2">
      <c r="A276" s="48"/>
      <c r="B276" s="11"/>
      <c r="C276" s="23" t="s">
        <v>92</v>
      </c>
      <c r="D276" s="554" t="s">
        <v>1431</v>
      </c>
      <c r="E276" s="14"/>
      <c r="F276" s="555" t="s">
        <v>1432</v>
      </c>
      <c r="G276" s="85" t="s">
        <v>1433</v>
      </c>
      <c r="H276" s="85"/>
      <c r="I276" s="86"/>
      <c r="J276" s="8"/>
      <c r="K276" s="88"/>
      <c r="L276" s="90"/>
      <c r="M276" s="14"/>
      <c r="N276" s="88"/>
      <c r="O276" s="90"/>
      <c r="P276" s="84"/>
    </row>
    <row r="277" spans="1:16" ht="12.75" x14ac:dyDescent="0.2">
      <c r="A277" s="48"/>
      <c r="B277" s="11"/>
      <c r="C277" s="23" t="s">
        <v>92</v>
      </c>
      <c r="D277" s="554" t="s">
        <v>833</v>
      </c>
      <c r="E277" s="14"/>
      <c r="F277" s="555" t="s">
        <v>1434</v>
      </c>
      <c r="G277" s="85" t="s">
        <v>1435</v>
      </c>
      <c r="H277" s="85"/>
      <c r="I277" s="86"/>
      <c r="J277" s="8"/>
      <c r="K277" s="88"/>
      <c r="L277" s="90"/>
      <c r="M277" s="14"/>
      <c r="N277" s="88"/>
      <c r="O277" s="90"/>
      <c r="P277" s="84"/>
    </row>
    <row r="278" spans="1:16" ht="12.75" x14ac:dyDescent="0.2">
      <c r="A278" s="48"/>
      <c r="B278" s="11"/>
      <c r="C278" s="23" t="s">
        <v>92</v>
      </c>
      <c r="D278" s="554" t="s">
        <v>833</v>
      </c>
      <c r="E278" s="14"/>
      <c r="F278" s="555" t="s">
        <v>1436</v>
      </c>
      <c r="G278" s="85" t="s">
        <v>1437</v>
      </c>
      <c r="H278" s="85"/>
      <c r="I278" s="86"/>
      <c r="J278" s="8"/>
      <c r="K278" s="88"/>
      <c r="L278" s="90"/>
      <c r="M278" s="14"/>
      <c r="N278" s="88"/>
      <c r="O278" s="90"/>
      <c r="P278" s="84"/>
    </row>
    <row r="279" spans="1:16" ht="12.75" x14ac:dyDescent="0.2">
      <c r="A279" s="48"/>
      <c r="B279" s="11"/>
      <c r="C279" s="23" t="s">
        <v>92</v>
      </c>
      <c r="D279" s="554" t="s">
        <v>833</v>
      </c>
      <c r="E279" s="14"/>
      <c r="F279" s="555" t="s">
        <v>1438</v>
      </c>
      <c r="G279" s="85" t="s">
        <v>1439</v>
      </c>
      <c r="H279" s="85"/>
      <c r="I279" s="86"/>
      <c r="J279" s="8"/>
      <c r="K279" s="88"/>
      <c r="L279" s="90"/>
      <c r="M279" s="14"/>
      <c r="N279" s="88"/>
      <c r="O279" s="90"/>
      <c r="P279" s="84"/>
    </row>
    <row r="280" spans="1:16" ht="12.75" x14ac:dyDescent="0.2">
      <c r="A280" s="48"/>
      <c r="B280" s="11"/>
      <c r="C280" s="23" t="s">
        <v>92</v>
      </c>
      <c r="D280" s="554" t="s">
        <v>833</v>
      </c>
      <c r="E280" s="14"/>
      <c r="F280" s="555" t="s">
        <v>1440</v>
      </c>
      <c r="G280" s="85" t="s">
        <v>1441</v>
      </c>
      <c r="H280" s="85"/>
      <c r="I280" s="86"/>
      <c r="J280" s="8"/>
      <c r="K280" s="88"/>
      <c r="L280" s="90"/>
      <c r="M280" s="14"/>
      <c r="N280" s="88"/>
      <c r="O280" s="90"/>
      <c r="P280" s="84"/>
    </row>
    <row r="281" spans="1:16" ht="12.75" x14ac:dyDescent="0.2">
      <c r="A281" s="48"/>
      <c r="B281" s="11"/>
      <c r="C281" s="23" t="s">
        <v>92</v>
      </c>
      <c r="D281" s="554" t="s">
        <v>827</v>
      </c>
      <c r="E281" s="14"/>
      <c r="F281" s="555" t="s">
        <v>1442</v>
      </c>
      <c r="G281" s="85" t="s">
        <v>1443</v>
      </c>
      <c r="H281" s="85"/>
      <c r="I281" s="86"/>
      <c r="J281" s="8"/>
      <c r="K281" s="88"/>
      <c r="L281" s="90"/>
      <c r="M281" s="14"/>
      <c r="N281" s="88"/>
      <c r="O281" s="90"/>
      <c r="P281" s="84"/>
    </row>
    <row r="282" spans="1:16" ht="12.75" x14ac:dyDescent="0.2">
      <c r="A282" s="48"/>
      <c r="B282" s="11"/>
      <c r="C282" s="23" t="s">
        <v>92</v>
      </c>
      <c r="D282" s="554" t="s">
        <v>1444</v>
      </c>
      <c r="E282" s="14"/>
      <c r="F282" s="555" t="s">
        <v>1445</v>
      </c>
      <c r="G282" s="85" t="s">
        <v>1446</v>
      </c>
      <c r="H282" s="85"/>
      <c r="I282" s="86"/>
      <c r="J282" s="8"/>
      <c r="K282" s="88"/>
      <c r="L282" s="90"/>
      <c r="M282" s="14"/>
      <c r="N282" s="88"/>
      <c r="O282" s="90"/>
      <c r="P282" s="84"/>
    </row>
    <row r="283" spans="1:16" ht="12.75" x14ac:dyDescent="0.2">
      <c r="A283" s="48"/>
      <c r="B283" s="11"/>
      <c r="C283" s="23" t="s">
        <v>92</v>
      </c>
      <c r="D283" s="554" t="s">
        <v>1447</v>
      </c>
      <c r="E283" s="14"/>
      <c r="F283" s="555" t="s">
        <v>1448</v>
      </c>
      <c r="G283" s="85" t="s">
        <v>1449</v>
      </c>
      <c r="H283" s="85"/>
      <c r="I283" s="86"/>
      <c r="J283" s="8"/>
      <c r="K283" s="88"/>
      <c r="L283" s="90"/>
      <c r="M283" s="14"/>
      <c r="N283" s="88"/>
      <c r="O283" s="90"/>
      <c r="P283" s="84"/>
    </row>
    <row r="284" spans="1:16" ht="12.75" x14ac:dyDescent="0.2">
      <c r="A284" s="48"/>
      <c r="B284" s="11"/>
      <c r="C284" s="23" t="s">
        <v>92</v>
      </c>
      <c r="D284" s="554" t="s">
        <v>1450</v>
      </c>
      <c r="E284" s="14"/>
      <c r="F284" s="555" t="s">
        <v>1451</v>
      </c>
      <c r="G284" s="85" t="s">
        <v>1452</v>
      </c>
      <c r="H284" s="85"/>
      <c r="I284" s="86"/>
      <c r="J284" s="8"/>
      <c r="K284" s="88"/>
      <c r="L284" s="90"/>
      <c r="M284" s="14"/>
      <c r="N284" s="88"/>
      <c r="O284" s="90"/>
      <c r="P284" s="84"/>
    </row>
    <row r="285" spans="1:16" ht="12.75" x14ac:dyDescent="0.2">
      <c r="A285" s="48"/>
      <c r="B285" s="11"/>
      <c r="C285" s="23" t="s">
        <v>92</v>
      </c>
      <c r="D285" s="554" t="s">
        <v>833</v>
      </c>
      <c r="E285" s="14"/>
      <c r="F285" s="555" t="s">
        <v>1453</v>
      </c>
      <c r="G285" s="85" t="s">
        <v>1454</v>
      </c>
      <c r="H285" s="85"/>
      <c r="I285" s="86"/>
      <c r="J285" s="8"/>
      <c r="K285" s="88"/>
      <c r="L285" s="90"/>
      <c r="M285" s="14"/>
      <c r="N285" s="88"/>
      <c r="O285" s="90"/>
      <c r="P285" s="84"/>
    </row>
    <row r="286" spans="1:16" ht="12.75" x14ac:dyDescent="0.2">
      <c r="A286" s="48"/>
      <c r="B286" s="11"/>
      <c r="C286" s="23" t="s">
        <v>92</v>
      </c>
      <c r="D286" s="554" t="s">
        <v>1455</v>
      </c>
      <c r="E286" s="14"/>
      <c r="F286" s="555" t="s">
        <v>1456</v>
      </c>
      <c r="G286" s="85" t="s">
        <v>1457</v>
      </c>
      <c r="H286" s="85"/>
      <c r="I286" s="86"/>
      <c r="J286" s="8"/>
      <c r="K286" s="88"/>
      <c r="L286" s="90"/>
      <c r="M286" s="14"/>
      <c r="N286" s="88"/>
      <c r="O286" s="90"/>
      <c r="P286" s="84"/>
    </row>
    <row r="287" spans="1:16" ht="12.75" x14ac:dyDescent="0.2">
      <c r="A287" s="48"/>
      <c r="B287" s="11"/>
      <c r="C287" s="23" t="s">
        <v>92</v>
      </c>
      <c r="D287" s="554" t="s">
        <v>827</v>
      </c>
      <c r="E287" s="14"/>
      <c r="F287" s="555" t="s">
        <v>1458</v>
      </c>
      <c r="G287" s="85" t="s">
        <v>1459</v>
      </c>
      <c r="H287" s="85"/>
      <c r="I287" s="86"/>
      <c r="J287" s="8"/>
      <c r="K287" s="88"/>
      <c r="L287" s="90"/>
      <c r="M287" s="14"/>
      <c r="N287" s="88"/>
      <c r="O287" s="90"/>
      <c r="P287" s="84"/>
    </row>
    <row r="288" spans="1:16" ht="12.75" x14ac:dyDescent="0.2">
      <c r="A288" s="48"/>
      <c r="B288" s="11"/>
      <c r="C288" s="23" t="s">
        <v>92</v>
      </c>
      <c r="D288" s="554" t="s">
        <v>833</v>
      </c>
      <c r="E288" s="14"/>
      <c r="F288" s="555" t="s">
        <v>1460</v>
      </c>
      <c r="G288" s="85" t="s">
        <v>1461</v>
      </c>
      <c r="H288" s="85"/>
      <c r="I288" s="86"/>
      <c r="J288" s="8"/>
      <c r="K288" s="88"/>
      <c r="L288" s="90"/>
      <c r="M288" s="14"/>
      <c r="N288" s="88"/>
      <c r="O288" s="90"/>
      <c r="P288" s="84"/>
    </row>
    <row r="289" spans="1:16" ht="12.75" x14ac:dyDescent="0.2">
      <c r="A289" s="48"/>
      <c r="B289" s="11"/>
      <c r="C289" s="23" t="s">
        <v>92</v>
      </c>
      <c r="D289" s="554" t="s">
        <v>951</v>
      </c>
      <c r="E289" s="14"/>
      <c r="F289" s="555" t="s">
        <v>1462</v>
      </c>
      <c r="G289" s="85" t="s">
        <v>1463</v>
      </c>
      <c r="H289" s="85"/>
      <c r="I289" s="86"/>
      <c r="J289" s="8"/>
      <c r="K289" s="88"/>
      <c r="L289" s="90"/>
      <c r="M289" s="14"/>
      <c r="N289" s="88"/>
      <c r="O289" s="90"/>
      <c r="P289" s="84"/>
    </row>
    <row r="290" spans="1:16" ht="12.75" x14ac:dyDescent="0.2">
      <c r="A290" s="48"/>
      <c r="B290" s="11"/>
      <c r="C290" s="23" t="s">
        <v>92</v>
      </c>
      <c r="D290" s="554" t="s">
        <v>850</v>
      </c>
      <c r="E290" s="14"/>
      <c r="F290" s="555" t="s">
        <v>1464</v>
      </c>
      <c r="G290" s="85" t="s">
        <v>1465</v>
      </c>
      <c r="H290" s="85"/>
      <c r="I290" s="86"/>
      <c r="J290" s="8"/>
      <c r="K290" s="88"/>
      <c r="L290" s="90"/>
      <c r="M290" s="14"/>
      <c r="N290" s="88"/>
      <c r="O290" s="90"/>
      <c r="P290" s="84"/>
    </row>
    <row r="291" spans="1:16" ht="12.75" x14ac:dyDescent="0.2">
      <c r="A291" s="48"/>
      <c r="B291" s="11"/>
      <c r="C291" s="23" t="s">
        <v>92</v>
      </c>
      <c r="D291" s="554" t="s">
        <v>827</v>
      </c>
      <c r="E291" s="14"/>
      <c r="F291" s="555" t="s">
        <v>1466</v>
      </c>
      <c r="G291" s="85" t="s">
        <v>1467</v>
      </c>
      <c r="H291" s="85"/>
      <c r="I291" s="86"/>
      <c r="J291" s="8"/>
      <c r="K291" s="88"/>
      <c r="L291" s="90"/>
      <c r="M291" s="14"/>
      <c r="N291" s="88"/>
      <c r="O291" s="90"/>
      <c r="P291" s="84"/>
    </row>
    <row r="292" spans="1:16" ht="12.75" x14ac:dyDescent="0.2">
      <c r="A292" s="48"/>
      <c r="B292" s="11"/>
      <c r="C292" s="23" t="s">
        <v>92</v>
      </c>
      <c r="D292" s="554" t="s">
        <v>1468</v>
      </c>
      <c r="E292" s="14"/>
      <c r="F292" s="555" t="s">
        <v>1469</v>
      </c>
      <c r="G292" s="85" t="s">
        <v>1470</v>
      </c>
      <c r="H292" s="85"/>
      <c r="I292" s="86"/>
      <c r="J292" s="8"/>
      <c r="K292" s="88"/>
      <c r="L292" s="90"/>
      <c r="M292" s="14"/>
      <c r="N292" s="88"/>
      <c r="O292" s="90"/>
      <c r="P292" s="84"/>
    </row>
    <row r="293" spans="1:16" ht="12.75" x14ac:dyDescent="0.2">
      <c r="A293" s="48"/>
      <c r="B293" s="11"/>
      <c r="C293" s="23" t="s">
        <v>92</v>
      </c>
      <c r="D293" s="554" t="s">
        <v>951</v>
      </c>
      <c r="E293" s="14"/>
      <c r="F293" s="555" t="s">
        <v>1471</v>
      </c>
      <c r="G293" s="85" t="s">
        <v>1472</v>
      </c>
      <c r="H293" s="85"/>
      <c r="I293" s="86"/>
      <c r="J293" s="8"/>
      <c r="K293" s="88"/>
      <c r="L293" s="90"/>
      <c r="M293" s="14"/>
      <c r="N293" s="88"/>
      <c r="O293" s="90"/>
      <c r="P293" s="84"/>
    </row>
    <row r="294" spans="1:16" ht="12.75" x14ac:dyDescent="0.2">
      <c r="A294" s="48"/>
      <c r="B294" s="11"/>
      <c r="C294" s="23" t="s">
        <v>92</v>
      </c>
      <c r="D294" s="554" t="s">
        <v>827</v>
      </c>
      <c r="E294" s="14"/>
      <c r="F294" s="555" t="s">
        <v>1473</v>
      </c>
      <c r="G294" s="85" t="s">
        <v>1474</v>
      </c>
      <c r="H294" s="85"/>
      <c r="I294" s="86"/>
      <c r="J294" s="8"/>
      <c r="K294" s="88"/>
      <c r="L294" s="90"/>
      <c r="M294" s="14"/>
      <c r="N294" s="88"/>
      <c r="O294" s="90"/>
      <c r="P294" s="84"/>
    </row>
    <row r="295" spans="1:16" ht="12.75" x14ac:dyDescent="0.2">
      <c r="A295" s="48"/>
      <c r="B295" s="11"/>
      <c r="C295" s="23" t="s">
        <v>92</v>
      </c>
      <c r="D295" s="554" t="s">
        <v>1431</v>
      </c>
      <c r="E295" s="14"/>
      <c r="F295" s="555" t="s">
        <v>1475</v>
      </c>
      <c r="G295" s="85" t="s">
        <v>1476</v>
      </c>
      <c r="H295" s="85"/>
      <c r="I295" s="86"/>
      <c r="J295" s="8"/>
      <c r="K295" s="88"/>
      <c r="L295" s="90"/>
      <c r="M295" s="14"/>
      <c r="N295" s="88"/>
      <c r="O295" s="90"/>
      <c r="P295" s="84"/>
    </row>
    <row r="296" spans="1:16" ht="12.75" x14ac:dyDescent="0.2">
      <c r="A296" s="48"/>
      <c r="B296" s="11"/>
      <c r="C296" s="23" t="s">
        <v>92</v>
      </c>
      <c r="D296" s="554" t="s">
        <v>833</v>
      </c>
      <c r="E296" s="14"/>
      <c r="F296" s="555" t="s">
        <v>1477</v>
      </c>
      <c r="G296" s="85" t="s">
        <v>1478</v>
      </c>
      <c r="H296" s="85"/>
      <c r="I296" s="86"/>
      <c r="J296" s="8"/>
      <c r="K296" s="88"/>
      <c r="L296" s="90"/>
      <c r="M296" s="14"/>
      <c r="N296" s="88"/>
      <c r="O296" s="90"/>
      <c r="P296" s="84"/>
    </row>
    <row r="297" spans="1:16" ht="12.75" x14ac:dyDescent="0.2">
      <c r="A297" s="48"/>
      <c r="B297" s="11"/>
      <c r="C297" s="23" t="s">
        <v>92</v>
      </c>
      <c r="D297" s="554" t="s">
        <v>951</v>
      </c>
      <c r="E297" s="14"/>
      <c r="F297" s="555" t="s">
        <v>1479</v>
      </c>
      <c r="G297" s="85" t="s">
        <v>1480</v>
      </c>
      <c r="H297" s="85"/>
      <c r="I297" s="86"/>
      <c r="J297" s="8"/>
      <c r="K297" s="88"/>
      <c r="L297" s="90"/>
      <c r="M297" s="14"/>
      <c r="N297" s="88"/>
      <c r="O297" s="90"/>
      <c r="P297" s="84"/>
    </row>
    <row r="298" spans="1:16" ht="12.75" x14ac:dyDescent="0.2">
      <c r="A298" s="48"/>
      <c r="B298" s="11"/>
      <c r="C298" s="23" t="s">
        <v>92</v>
      </c>
      <c r="D298" s="554" t="s">
        <v>1310</v>
      </c>
      <c r="E298" s="14"/>
      <c r="F298" s="555" t="s">
        <v>1481</v>
      </c>
      <c r="G298" s="85" t="s">
        <v>1482</v>
      </c>
      <c r="H298" s="85"/>
      <c r="I298" s="86"/>
      <c r="J298" s="8"/>
      <c r="K298" s="88"/>
      <c r="L298" s="90"/>
      <c r="M298" s="14"/>
      <c r="N298" s="88"/>
      <c r="O298" s="90"/>
      <c r="P298" s="84"/>
    </row>
    <row r="299" spans="1:16" ht="12.75" x14ac:dyDescent="0.2">
      <c r="A299" s="48"/>
      <c r="B299" s="11"/>
      <c r="C299" s="23" t="s">
        <v>92</v>
      </c>
      <c r="D299" s="554" t="s">
        <v>869</v>
      </c>
      <c r="E299" s="14"/>
      <c r="F299" s="555" t="s">
        <v>1483</v>
      </c>
      <c r="G299" s="85" t="s">
        <v>1484</v>
      </c>
      <c r="H299" s="85"/>
      <c r="I299" s="86"/>
      <c r="J299" s="8"/>
      <c r="K299" s="88"/>
      <c r="L299" s="90"/>
      <c r="M299" s="14"/>
      <c r="N299" s="88"/>
      <c r="O299" s="90"/>
      <c r="P299" s="84"/>
    </row>
    <row r="300" spans="1:16" ht="12.75" x14ac:dyDescent="0.2">
      <c r="A300" s="48"/>
      <c r="B300" s="11"/>
      <c r="C300" s="23" t="s">
        <v>92</v>
      </c>
      <c r="D300" s="554" t="s">
        <v>833</v>
      </c>
      <c r="E300" s="14"/>
      <c r="F300" s="555" t="s">
        <v>1485</v>
      </c>
      <c r="G300" s="85" t="s">
        <v>1486</v>
      </c>
      <c r="H300" s="85"/>
      <c r="I300" s="86"/>
      <c r="J300" s="8"/>
      <c r="K300" s="88"/>
      <c r="L300" s="90"/>
      <c r="M300" s="14"/>
      <c r="N300" s="88"/>
      <c r="O300" s="90"/>
      <c r="P300" s="84"/>
    </row>
    <row r="301" spans="1:16" ht="12.75" x14ac:dyDescent="0.2">
      <c r="A301" s="48"/>
      <c r="B301" s="11"/>
      <c r="C301" s="23" t="s">
        <v>92</v>
      </c>
      <c r="D301" s="554" t="s">
        <v>833</v>
      </c>
      <c r="E301" s="14"/>
      <c r="F301" s="555" t="s">
        <v>1487</v>
      </c>
      <c r="G301" s="85" t="s">
        <v>1488</v>
      </c>
      <c r="H301" s="85"/>
      <c r="I301" s="86"/>
      <c r="J301" s="8"/>
      <c r="K301" s="88"/>
      <c r="L301" s="90"/>
      <c r="M301" s="14"/>
      <c r="N301" s="88"/>
      <c r="O301" s="90"/>
      <c r="P301" s="84"/>
    </row>
    <row r="302" spans="1:16" ht="12.75" x14ac:dyDescent="0.2">
      <c r="A302" s="48"/>
      <c r="B302" s="11"/>
      <c r="C302" s="23" t="s">
        <v>92</v>
      </c>
      <c r="D302" s="554" t="s">
        <v>1028</v>
      </c>
      <c r="E302" s="14"/>
      <c r="F302" s="555" t="s">
        <v>1489</v>
      </c>
      <c r="G302" s="85" t="s">
        <v>1490</v>
      </c>
      <c r="H302" s="85"/>
      <c r="I302" s="86"/>
      <c r="J302" s="8"/>
      <c r="K302" s="88"/>
      <c r="L302" s="90"/>
      <c r="M302" s="14"/>
      <c r="N302" s="88"/>
      <c r="O302" s="90"/>
      <c r="P302" s="84"/>
    </row>
    <row r="303" spans="1:16" ht="12.75" x14ac:dyDescent="0.2">
      <c r="A303" s="48"/>
      <c r="B303" s="11"/>
      <c r="C303" s="23" t="s">
        <v>92</v>
      </c>
      <c r="D303" s="554" t="s">
        <v>1491</v>
      </c>
      <c r="E303" s="14"/>
      <c r="F303" s="555" t="s">
        <v>1492</v>
      </c>
      <c r="G303" s="85" t="s">
        <v>1493</v>
      </c>
      <c r="H303" s="85"/>
      <c r="I303" s="86"/>
      <c r="J303" s="8"/>
      <c r="K303" s="88"/>
      <c r="L303" s="90"/>
      <c r="M303" s="14"/>
      <c r="N303" s="88"/>
      <c r="O303" s="90"/>
      <c r="P303" s="84"/>
    </row>
    <row r="304" spans="1:16" ht="12.75" x14ac:dyDescent="0.2">
      <c r="A304" s="48"/>
      <c r="B304" s="11"/>
      <c r="C304" s="23" t="s">
        <v>92</v>
      </c>
      <c r="D304" s="554" t="s">
        <v>1494</v>
      </c>
      <c r="E304" s="14"/>
      <c r="F304" s="555" t="s">
        <v>1495</v>
      </c>
      <c r="G304" s="85" t="s">
        <v>1496</v>
      </c>
      <c r="H304" s="85"/>
      <c r="I304" s="86"/>
      <c r="J304" s="8"/>
      <c r="K304" s="88"/>
      <c r="L304" s="90"/>
      <c r="M304" s="14"/>
      <c r="N304" s="88"/>
      <c r="O304" s="90"/>
      <c r="P304" s="84"/>
    </row>
    <row r="305" spans="1:16" ht="12.75" x14ac:dyDescent="0.2">
      <c r="A305" s="48"/>
      <c r="B305" s="11"/>
      <c r="C305" s="23" t="s">
        <v>92</v>
      </c>
      <c r="D305" s="554" t="s">
        <v>833</v>
      </c>
      <c r="E305" s="14"/>
      <c r="F305" s="555" t="s">
        <v>1497</v>
      </c>
      <c r="G305" s="85" t="s">
        <v>1498</v>
      </c>
      <c r="H305" s="85"/>
      <c r="I305" s="86"/>
      <c r="J305" s="8"/>
      <c r="K305" s="88"/>
      <c r="L305" s="90"/>
      <c r="M305" s="14"/>
      <c r="N305" s="88"/>
      <c r="O305" s="90"/>
      <c r="P305" s="84"/>
    </row>
    <row r="306" spans="1:16" ht="12.75" x14ac:dyDescent="0.2">
      <c r="A306" s="48"/>
      <c r="B306" s="11"/>
      <c r="C306" s="23" t="s">
        <v>92</v>
      </c>
      <c r="D306" s="554" t="s">
        <v>951</v>
      </c>
      <c r="E306" s="14"/>
      <c r="F306" s="555" t="s">
        <v>1499</v>
      </c>
      <c r="G306" s="85" t="s">
        <v>1500</v>
      </c>
      <c r="H306" s="85"/>
      <c r="I306" s="86"/>
      <c r="J306" s="8"/>
      <c r="K306" s="88"/>
      <c r="L306" s="90"/>
      <c r="M306" s="14"/>
      <c r="N306" s="88"/>
      <c r="O306" s="90"/>
      <c r="P306" s="84"/>
    </row>
    <row r="307" spans="1:16" ht="12.75" x14ac:dyDescent="0.2">
      <c r="A307" s="48"/>
      <c r="B307" s="11"/>
      <c r="C307" s="23" t="s">
        <v>92</v>
      </c>
      <c r="D307" s="554" t="s">
        <v>833</v>
      </c>
      <c r="E307" s="14"/>
      <c r="F307" s="555" t="s">
        <v>1501</v>
      </c>
      <c r="G307" s="85" t="s">
        <v>1502</v>
      </c>
      <c r="H307" s="85"/>
      <c r="I307" s="86"/>
      <c r="J307" s="8"/>
      <c r="K307" s="88"/>
      <c r="L307" s="90"/>
      <c r="M307" s="14"/>
      <c r="N307" s="88"/>
      <c r="O307" s="90"/>
      <c r="P307" s="84"/>
    </row>
    <row r="308" spans="1:16" ht="12.75" x14ac:dyDescent="0.2">
      <c r="A308" s="48"/>
      <c r="B308" s="11"/>
      <c r="C308" s="23" t="s">
        <v>92</v>
      </c>
      <c r="D308" s="554" t="s">
        <v>1503</v>
      </c>
      <c r="E308" s="14"/>
      <c r="F308" s="555" t="s">
        <v>1504</v>
      </c>
      <c r="G308" s="85" t="s">
        <v>1505</v>
      </c>
      <c r="H308" s="85"/>
      <c r="I308" s="86"/>
      <c r="J308" s="8"/>
      <c r="K308" s="88"/>
      <c r="L308" s="90"/>
      <c r="M308" s="14"/>
      <c r="N308" s="88"/>
      <c r="O308" s="90"/>
      <c r="P308" s="84"/>
    </row>
    <row r="309" spans="1:16" ht="12.75" x14ac:dyDescent="0.2">
      <c r="A309" s="48"/>
      <c r="B309" s="11"/>
      <c r="C309" s="23" t="s">
        <v>92</v>
      </c>
      <c r="D309" s="554" t="s">
        <v>1506</v>
      </c>
      <c r="E309" s="14"/>
      <c r="F309" s="555" t="s">
        <v>1507</v>
      </c>
      <c r="G309" s="85" t="s">
        <v>1508</v>
      </c>
      <c r="H309" s="85"/>
      <c r="I309" s="86"/>
      <c r="J309" s="8"/>
      <c r="K309" s="88"/>
      <c r="L309" s="90"/>
      <c r="M309" s="14"/>
      <c r="N309" s="88"/>
      <c r="O309" s="90"/>
      <c r="P309" s="84"/>
    </row>
    <row r="310" spans="1:16" ht="12.75" x14ac:dyDescent="0.2">
      <c r="A310" s="48"/>
      <c r="B310" s="11"/>
      <c r="C310" s="23" t="s">
        <v>92</v>
      </c>
      <c r="D310" s="554" t="s">
        <v>850</v>
      </c>
      <c r="E310" s="14"/>
      <c r="F310" s="555" t="s">
        <v>1509</v>
      </c>
      <c r="G310" s="85" t="s">
        <v>1510</v>
      </c>
      <c r="H310" s="85"/>
      <c r="I310" s="86"/>
      <c r="J310" s="8"/>
      <c r="K310" s="88"/>
      <c r="L310" s="90"/>
      <c r="M310" s="14"/>
      <c r="N310" s="88"/>
      <c r="O310" s="90"/>
      <c r="P310" s="84"/>
    </row>
    <row r="311" spans="1:16" ht="12.75" x14ac:dyDescent="0.2">
      <c r="A311" s="48"/>
      <c r="B311" s="11"/>
      <c r="C311" s="23" t="s">
        <v>92</v>
      </c>
      <c r="D311" s="554" t="s">
        <v>850</v>
      </c>
      <c r="E311" s="14"/>
      <c r="F311" s="555" t="s">
        <v>1511</v>
      </c>
      <c r="G311" s="85" t="s">
        <v>1512</v>
      </c>
      <c r="H311" s="85"/>
      <c r="I311" s="86"/>
      <c r="J311" s="8"/>
      <c r="K311" s="88"/>
      <c r="L311" s="90"/>
      <c r="M311" s="14"/>
      <c r="N311" s="88"/>
      <c r="O311" s="90"/>
      <c r="P311" s="84"/>
    </row>
    <row r="312" spans="1:16" ht="12.75" x14ac:dyDescent="0.2">
      <c r="A312" s="48"/>
      <c r="B312" s="11"/>
      <c r="C312" s="23" t="s">
        <v>92</v>
      </c>
      <c r="D312" s="556" t="s">
        <v>1513</v>
      </c>
      <c r="E312" s="14"/>
      <c r="F312" s="555" t="s">
        <v>1514</v>
      </c>
      <c r="G312" s="85" t="s">
        <v>1515</v>
      </c>
      <c r="H312" s="85"/>
      <c r="I312" s="86"/>
      <c r="J312" s="8"/>
      <c r="K312" s="88"/>
      <c r="L312" s="90"/>
      <c r="M312" s="14"/>
      <c r="N312" s="88"/>
      <c r="O312" s="90"/>
      <c r="P312" s="84"/>
    </row>
    <row r="313" spans="1:16" ht="12.75" x14ac:dyDescent="0.2">
      <c r="A313" s="48"/>
      <c r="B313" s="11"/>
      <c r="C313" s="23" t="s">
        <v>92</v>
      </c>
      <c r="D313" s="554" t="s">
        <v>827</v>
      </c>
      <c r="E313" s="14"/>
      <c r="F313" s="555" t="s">
        <v>1516</v>
      </c>
      <c r="G313" s="85" t="s">
        <v>1517</v>
      </c>
      <c r="H313" s="85"/>
      <c r="I313" s="86"/>
      <c r="J313" s="8"/>
      <c r="K313" s="88"/>
      <c r="L313" s="90"/>
      <c r="M313" s="14"/>
      <c r="N313" s="88"/>
      <c r="O313" s="90"/>
      <c r="P313" s="84"/>
    </row>
    <row r="314" spans="1:16" ht="12.75" x14ac:dyDescent="0.2">
      <c r="A314" s="48"/>
      <c r="B314" s="11"/>
      <c r="C314" s="23" t="s">
        <v>92</v>
      </c>
      <c r="D314" s="554" t="s">
        <v>1518</v>
      </c>
      <c r="E314" s="14"/>
      <c r="F314" s="555" t="s">
        <v>1519</v>
      </c>
      <c r="G314" s="85" t="s">
        <v>1520</v>
      </c>
      <c r="H314" s="85"/>
      <c r="I314" s="86"/>
      <c r="J314" s="8"/>
      <c r="K314" s="88"/>
      <c r="L314" s="90"/>
      <c r="M314" s="14"/>
      <c r="N314" s="88"/>
      <c r="O314" s="90"/>
      <c r="P314" s="84"/>
    </row>
    <row r="315" spans="1:16" ht="12.75" x14ac:dyDescent="0.2">
      <c r="A315" s="48"/>
      <c r="B315" s="11"/>
      <c r="C315" s="23" t="s">
        <v>92</v>
      </c>
      <c r="D315" s="554" t="s">
        <v>1521</v>
      </c>
      <c r="E315" s="14"/>
      <c r="F315" s="555" t="s">
        <v>1522</v>
      </c>
      <c r="G315" s="85" t="s">
        <v>1523</v>
      </c>
      <c r="H315" s="85"/>
      <c r="I315" s="86"/>
      <c r="J315" s="8"/>
      <c r="K315" s="88"/>
      <c r="L315" s="90"/>
      <c r="M315" s="14"/>
      <c r="N315" s="88"/>
      <c r="O315" s="90"/>
      <c r="P315" s="84"/>
    </row>
    <row r="316" spans="1:16" ht="12.75" x14ac:dyDescent="0.2">
      <c r="A316" s="48"/>
      <c r="B316" s="11"/>
      <c r="C316" s="23" t="s">
        <v>92</v>
      </c>
      <c r="D316" s="554" t="s">
        <v>1524</v>
      </c>
      <c r="E316" s="14"/>
      <c r="F316" s="555" t="s">
        <v>1525</v>
      </c>
      <c r="G316" s="85" t="s">
        <v>1526</v>
      </c>
      <c r="H316" s="85"/>
      <c r="I316" s="86"/>
      <c r="J316" s="8"/>
      <c r="K316" s="88"/>
      <c r="L316" s="90"/>
      <c r="M316" s="14"/>
      <c r="N316" s="88"/>
      <c r="O316" s="90"/>
      <c r="P316" s="84"/>
    </row>
    <row r="317" spans="1:16" ht="12.75" x14ac:dyDescent="0.2">
      <c r="A317" s="48"/>
      <c r="B317" s="11"/>
      <c r="C317" s="23" t="s">
        <v>92</v>
      </c>
      <c r="D317" s="554" t="s">
        <v>951</v>
      </c>
      <c r="E317" s="14"/>
      <c r="F317" s="555" t="s">
        <v>1527</v>
      </c>
      <c r="G317" s="85" t="s">
        <v>1528</v>
      </c>
      <c r="H317" s="85"/>
      <c r="I317" s="86"/>
      <c r="J317" s="8"/>
      <c r="K317" s="88"/>
      <c r="L317" s="90"/>
      <c r="M317" s="14"/>
      <c r="N317" s="88"/>
      <c r="O317" s="90"/>
      <c r="P317" s="84"/>
    </row>
    <row r="318" spans="1:16" ht="12.75" x14ac:dyDescent="0.2">
      <c r="A318" s="48"/>
      <c r="B318" s="11"/>
      <c r="C318" s="23" t="s">
        <v>92</v>
      </c>
      <c r="D318" s="554" t="s">
        <v>1529</v>
      </c>
      <c r="E318" s="14"/>
      <c r="F318" s="555" t="s">
        <v>1530</v>
      </c>
      <c r="G318" s="85" t="s">
        <v>1531</v>
      </c>
      <c r="H318" s="85"/>
      <c r="I318" s="86"/>
      <c r="J318" s="8"/>
      <c r="K318" s="88"/>
      <c r="L318" s="90"/>
      <c r="M318" s="14"/>
      <c r="N318" s="88"/>
      <c r="O318" s="90"/>
      <c r="P318" s="84"/>
    </row>
    <row r="319" spans="1:16" ht="12.75" x14ac:dyDescent="0.2">
      <c r="A319" s="48"/>
      <c r="B319" s="11"/>
      <c r="C319" s="23" t="s">
        <v>92</v>
      </c>
      <c r="D319" s="554" t="s">
        <v>850</v>
      </c>
      <c r="E319" s="14"/>
      <c r="F319" s="555" t="s">
        <v>1532</v>
      </c>
      <c r="G319" s="85" t="s">
        <v>1533</v>
      </c>
      <c r="H319" s="85"/>
      <c r="I319" s="86"/>
      <c r="J319" s="8"/>
      <c r="K319" s="88"/>
      <c r="L319" s="90"/>
      <c r="M319" s="14"/>
      <c r="N319" s="88"/>
      <c r="O319" s="90"/>
      <c r="P319" s="84"/>
    </row>
    <row r="320" spans="1:16" ht="12.75" x14ac:dyDescent="0.2">
      <c r="A320" s="48"/>
      <c r="B320" s="11"/>
      <c r="C320" s="23" t="s">
        <v>92</v>
      </c>
      <c r="D320" s="554" t="s">
        <v>1410</v>
      </c>
      <c r="E320" s="14"/>
      <c r="F320" s="555" t="s">
        <v>1534</v>
      </c>
      <c r="G320" s="85" t="s">
        <v>1535</v>
      </c>
      <c r="H320" s="85"/>
      <c r="I320" s="86"/>
      <c r="J320" s="8"/>
      <c r="K320" s="88"/>
      <c r="L320" s="90"/>
      <c r="M320" s="14"/>
      <c r="N320" s="88"/>
      <c r="O320" s="90"/>
      <c r="P320" s="84"/>
    </row>
    <row r="321" spans="1:16" ht="12.75" x14ac:dyDescent="0.2">
      <c r="A321" s="48"/>
      <c r="B321" s="11"/>
      <c r="C321" s="23" t="s">
        <v>92</v>
      </c>
      <c r="D321" s="554" t="s">
        <v>827</v>
      </c>
      <c r="E321" s="14"/>
      <c r="F321" s="555" t="s">
        <v>1536</v>
      </c>
      <c r="G321" s="85" t="s">
        <v>1537</v>
      </c>
      <c r="H321" s="85"/>
      <c r="I321" s="86"/>
      <c r="J321" s="8"/>
      <c r="K321" s="88"/>
      <c r="L321" s="90"/>
      <c r="M321" s="14"/>
      <c r="N321" s="88"/>
      <c r="O321" s="90"/>
      <c r="P321" s="84"/>
    </row>
    <row r="322" spans="1:16" ht="12.75" x14ac:dyDescent="0.2">
      <c r="A322" s="48"/>
      <c r="B322" s="11"/>
      <c r="C322" s="23" t="s">
        <v>92</v>
      </c>
      <c r="D322" s="554" t="s">
        <v>1431</v>
      </c>
      <c r="E322" s="14"/>
      <c r="F322" s="555" t="s">
        <v>1538</v>
      </c>
      <c r="G322" s="85" t="s">
        <v>1539</v>
      </c>
      <c r="H322" s="85"/>
      <c r="I322" s="86"/>
      <c r="J322" s="8"/>
      <c r="K322" s="88"/>
      <c r="L322" s="90"/>
      <c r="M322" s="14"/>
      <c r="N322" s="88"/>
      <c r="O322" s="90"/>
      <c r="P322" s="84"/>
    </row>
    <row r="323" spans="1:16" ht="12.75" x14ac:dyDescent="0.2">
      <c r="A323" s="48"/>
      <c r="B323" s="11"/>
      <c r="C323" s="23" t="s">
        <v>92</v>
      </c>
      <c r="D323" s="554" t="s">
        <v>850</v>
      </c>
      <c r="E323" s="14"/>
      <c r="F323" s="555" t="s">
        <v>1540</v>
      </c>
      <c r="G323" s="85" t="s">
        <v>1541</v>
      </c>
      <c r="H323" s="85"/>
      <c r="I323" s="86"/>
      <c r="J323" s="8"/>
      <c r="K323" s="88"/>
      <c r="L323" s="90"/>
      <c r="M323" s="14"/>
      <c r="N323" s="88"/>
      <c r="O323" s="90"/>
      <c r="P323" s="84"/>
    </row>
    <row r="324" spans="1:16" ht="12.75" x14ac:dyDescent="0.2">
      <c r="A324" s="48"/>
      <c r="B324" s="11"/>
      <c r="C324" s="23" t="s">
        <v>92</v>
      </c>
      <c r="D324" s="554" t="s">
        <v>850</v>
      </c>
      <c r="E324" s="14"/>
      <c r="F324" s="555" t="s">
        <v>1542</v>
      </c>
      <c r="G324" s="85" t="s">
        <v>1543</v>
      </c>
      <c r="H324" s="85"/>
      <c r="I324" s="86"/>
      <c r="J324" s="8"/>
      <c r="K324" s="88"/>
      <c r="L324" s="90"/>
      <c r="M324" s="14"/>
      <c r="N324" s="88"/>
      <c r="O324" s="90"/>
      <c r="P324" s="84"/>
    </row>
    <row r="325" spans="1:16" ht="12.75" x14ac:dyDescent="0.2">
      <c r="A325" s="48"/>
      <c r="B325" s="11"/>
      <c r="C325" s="23" t="s">
        <v>92</v>
      </c>
      <c r="D325" s="554" t="s">
        <v>833</v>
      </c>
      <c r="E325" s="14"/>
      <c r="F325" s="555" t="s">
        <v>1544</v>
      </c>
      <c r="G325" s="85" t="s">
        <v>1545</v>
      </c>
      <c r="H325" s="85"/>
      <c r="I325" s="86"/>
      <c r="J325" s="8"/>
      <c r="K325" s="88"/>
      <c r="L325" s="90"/>
      <c r="M325" s="14"/>
      <c r="N325" s="88"/>
      <c r="O325" s="90"/>
      <c r="P325" s="84"/>
    </row>
    <row r="326" spans="1:16" ht="12.75" x14ac:dyDescent="0.2">
      <c r="A326" s="48"/>
      <c r="B326" s="11"/>
      <c r="C326" s="23" t="s">
        <v>92</v>
      </c>
      <c r="D326" s="554" t="s">
        <v>1546</v>
      </c>
      <c r="E326" s="14"/>
      <c r="F326" s="555" t="s">
        <v>1547</v>
      </c>
      <c r="G326" s="85" t="s">
        <v>1548</v>
      </c>
      <c r="H326" s="85"/>
      <c r="I326" s="86"/>
      <c r="J326" s="8"/>
      <c r="K326" s="88"/>
      <c r="L326" s="90"/>
      <c r="M326" s="14"/>
      <c r="N326" s="88"/>
      <c r="O326" s="90"/>
      <c r="P326" s="84"/>
    </row>
    <row r="327" spans="1:16" ht="12.75" x14ac:dyDescent="0.2">
      <c r="A327" s="48"/>
      <c r="B327" s="11"/>
      <c r="C327" s="23" t="s">
        <v>92</v>
      </c>
      <c r="D327" s="554" t="s">
        <v>833</v>
      </c>
      <c r="E327" s="14"/>
      <c r="F327" s="555" t="s">
        <v>1549</v>
      </c>
      <c r="G327" s="85" t="s">
        <v>1550</v>
      </c>
      <c r="H327" s="85"/>
      <c r="I327" s="86"/>
      <c r="J327" s="8"/>
      <c r="K327" s="88"/>
      <c r="L327" s="90"/>
      <c r="M327" s="14"/>
      <c r="N327" s="88"/>
      <c r="O327" s="90"/>
      <c r="P327" s="84"/>
    </row>
    <row r="328" spans="1:16" ht="12.75" x14ac:dyDescent="0.2">
      <c r="A328" s="48"/>
      <c r="B328" s="11"/>
      <c r="C328" s="23" t="s">
        <v>92</v>
      </c>
      <c r="D328" s="554" t="s">
        <v>1551</v>
      </c>
      <c r="E328" s="14"/>
      <c r="F328" s="555" t="s">
        <v>1552</v>
      </c>
      <c r="G328" s="85" t="s">
        <v>1553</v>
      </c>
      <c r="H328" s="85"/>
      <c r="I328" s="86"/>
      <c r="J328" s="8"/>
      <c r="K328" s="88"/>
      <c r="L328" s="90"/>
      <c r="M328" s="14"/>
      <c r="N328" s="88"/>
      <c r="O328" s="90"/>
      <c r="P328" s="84"/>
    </row>
    <row r="329" spans="1:16" ht="12.75" x14ac:dyDescent="0.2">
      <c r="A329" s="48"/>
      <c r="B329" s="11"/>
      <c r="C329" s="23" t="s">
        <v>92</v>
      </c>
      <c r="D329" s="554" t="s">
        <v>1524</v>
      </c>
      <c r="E329" s="14"/>
      <c r="F329" s="555" t="s">
        <v>1554</v>
      </c>
      <c r="G329" s="85" t="s">
        <v>1555</v>
      </c>
      <c r="H329" s="85"/>
      <c r="I329" s="86"/>
      <c r="J329" s="8"/>
      <c r="K329" s="88"/>
      <c r="L329" s="90"/>
      <c r="M329" s="14"/>
      <c r="N329" s="88"/>
      <c r="O329" s="90"/>
      <c r="P329" s="84"/>
    </row>
    <row r="330" spans="1:16" ht="12.75" x14ac:dyDescent="0.2">
      <c r="A330" s="48"/>
      <c r="B330" s="11"/>
      <c r="C330" s="23" t="s">
        <v>92</v>
      </c>
      <c r="D330" s="554" t="s">
        <v>1556</v>
      </c>
      <c r="E330" s="14"/>
      <c r="F330" s="555" t="s">
        <v>1557</v>
      </c>
      <c r="G330" s="85" t="s">
        <v>1558</v>
      </c>
      <c r="H330" s="85"/>
      <c r="I330" s="86"/>
      <c r="J330" s="8"/>
      <c r="K330" s="88"/>
      <c r="L330" s="90"/>
      <c r="M330" s="14"/>
      <c r="N330" s="88"/>
      <c r="O330" s="90"/>
      <c r="P330" s="84"/>
    </row>
    <row r="331" spans="1:16" ht="12.75" x14ac:dyDescent="0.2">
      <c r="A331" s="48"/>
      <c r="B331" s="11"/>
      <c r="C331" s="23" t="s">
        <v>92</v>
      </c>
      <c r="D331" s="554" t="s">
        <v>833</v>
      </c>
      <c r="E331" s="14"/>
      <c r="F331" s="555" t="s">
        <v>1559</v>
      </c>
      <c r="G331" s="85" t="s">
        <v>1560</v>
      </c>
      <c r="H331" s="85"/>
      <c r="I331" s="86"/>
      <c r="J331" s="8"/>
      <c r="K331" s="88"/>
      <c r="L331" s="90"/>
      <c r="M331" s="14"/>
      <c r="N331" s="88"/>
      <c r="O331" s="90"/>
      <c r="P331" s="84"/>
    </row>
    <row r="332" spans="1:16" ht="12.75" x14ac:dyDescent="0.2">
      <c r="A332" s="48"/>
      <c r="B332" s="11"/>
      <c r="C332" s="23" t="s">
        <v>92</v>
      </c>
      <c r="D332" s="554" t="s">
        <v>827</v>
      </c>
      <c r="E332" s="14"/>
      <c r="F332" s="555" t="s">
        <v>1561</v>
      </c>
      <c r="G332" s="85" t="s">
        <v>1562</v>
      </c>
      <c r="H332" s="85"/>
      <c r="I332" s="86"/>
      <c r="J332" s="8"/>
      <c r="K332" s="88"/>
      <c r="L332" s="90"/>
      <c r="M332" s="14"/>
      <c r="N332" s="88"/>
      <c r="O332" s="90"/>
      <c r="P332" s="84"/>
    </row>
    <row r="333" spans="1:16" ht="12.75" x14ac:dyDescent="0.2">
      <c r="A333" s="48"/>
      <c r="B333" s="11"/>
      <c r="C333" s="23" t="s">
        <v>92</v>
      </c>
      <c r="D333" s="554" t="s">
        <v>1563</v>
      </c>
      <c r="E333" s="14"/>
      <c r="F333" s="555" t="s">
        <v>1564</v>
      </c>
      <c r="G333" s="85" t="s">
        <v>1565</v>
      </c>
      <c r="H333" s="85"/>
      <c r="I333" s="86"/>
      <c r="J333" s="8"/>
      <c r="K333" s="88"/>
      <c r="L333" s="90"/>
      <c r="M333" s="14"/>
      <c r="N333" s="88"/>
      <c r="O333" s="90"/>
      <c r="P333" s="84"/>
    </row>
    <row r="334" spans="1:16" ht="12.75" x14ac:dyDescent="0.2">
      <c r="A334" s="48"/>
      <c r="B334" s="11"/>
      <c r="C334" s="23" t="s">
        <v>92</v>
      </c>
      <c r="D334" s="554" t="s">
        <v>1566</v>
      </c>
      <c r="E334" s="14"/>
      <c r="F334" s="555" t="s">
        <v>1567</v>
      </c>
      <c r="G334" s="85" t="s">
        <v>1568</v>
      </c>
      <c r="H334" s="85"/>
      <c r="I334" s="86"/>
      <c r="J334" s="8"/>
      <c r="K334" s="88"/>
      <c r="L334" s="90"/>
      <c r="M334" s="14"/>
      <c r="N334" s="88"/>
      <c r="O334" s="90"/>
      <c r="P334" s="84"/>
    </row>
    <row r="335" spans="1:16" ht="12.75" x14ac:dyDescent="0.2">
      <c r="A335" s="48"/>
      <c r="B335" s="11"/>
      <c r="C335" s="23" t="s">
        <v>92</v>
      </c>
      <c r="D335" s="556" t="s">
        <v>1569</v>
      </c>
      <c r="E335" s="14"/>
      <c r="F335" s="555" t="s">
        <v>1570</v>
      </c>
      <c r="G335" s="85" t="s">
        <v>1571</v>
      </c>
      <c r="H335" s="85"/>
      <c r="I335" s="86"/>
      <c r="J335" s="8"/>
      <c r="K335" s="88"/>
      <c r="L335" s="90"/>
      <c r="M335" s="14"/>
      <c r="N335" s="88"/>
      <c r="O335" s="90"/>
      <c r="P335" s="84"/>
    </row>
    <row r="336" spans="1:16" ht="12.75" x14ac:dyDescent="0.2">
      <c r="A336" s="48"/>
      <c r="B336" s="11"/>
      <c r="C336" s="23" t="s">
        <v>92</v>
      </c>
      <c r="D336" s="554" t="s">
        <v>833</v>
      </c>
      <c r="E336" s="14"/>
      <c r="F336" s="555" t="s">
        <v>1572</v>
      </c>
      <c r="G336" s="85" t="s">
        <v>1573</v>
      </c>
      <c r="H336" s="85"/>
      <c r="I336" s="86"/>
      <c r="J336" s="8"/>
      <c r="K336" s="88"/>
      <c r="L336" s="90"/>
      <c r="M336" s="14"/>
      <c r="N336" s="88"/>
      <c r="O336" s="90"/>
      <c r="P336" s="84"/>
    </row>
    <row r="337" spans="1:16" ht="12.75" x14ac:dyDescent="0.2">
      <c r="A337" s="48"/>
      <c r="B337" s="11"/>
      <c r="C337" s="23" t="s">
        <v>92</v>
      </c>
      <c r="D337" s="554" t="s">
        <v>869</v>
      </c>
      <c r="E337" s="14"/>
      <c r="F337" s="555" t="s">
        <v>1574</v>
      </c>
      <c r="G337" s="85" t="s">
        <v>1575</v>
      </c>
      <c r="H337" s="85"/>
      <c r="I337" s="86"/>
      <c r="J337" s="8"/>
      <c r="K337" s="88"/>
      <c r="L337" s="90"/>
      <c r="M337" s="14"/>
      <c r="N337" s="88"/>
      <c r="O337" s="90"/>
      <c r="P337" s="84"/>
    </row>
    <row r="338" spans="1:16" ht="12.75" x14ac:dyDescent="0.2">
      <c r="A338" s="48"/>
      <c r="B338" s="11"/>
      <c r="C338" s="23" t="s">
        <v>92</v>
      </c>
      <c r="D338" s="554" t="s">
        <v>827</v>
      </c>
      <c r="E338" s="14"/>
      <c r="F338" s="555" t="s">
        <v>1576</v>
      </c>
      <c r="G338" s="85" t="s">
        <v>1577</v>
      </c>
      <c r="H338" s="85"/>
      <c r="I338" s="86"/>
      <c r="J338" s="8"/>
      <c r="K338" s="88"/>
      <c r="L338" s="90"/>
      <c r="M338" s="14"/>
      <c r="N338" s="88"/>
      <c r="O338" s="90"/>
      <c r="P338" s="84"/>
    </row>
    <row r="339" spans="1:16" ht="12.75" x14ac:dyDescent="0.2">
      <c r="A339" s="48"/>
      <c r="B339" s="11"/>
      <c r="C339" s="23" t="s">
        <v>92</v>
      </c>
      <c r="D339" s="554" t="s">
        <v>833</v>
      </c>
      <c r="E339" s="14"/>
      <c r="F339" s="555" t="s">
        <v>1578</v>
      </c>
      <c r="G339" s="85" t="s">
        <v>1579</v>
      </c>
      <c r="H339" s="85"/>
      <c r="I339" s="86"/>
      <c r="J339" s="8"/>
      <c r="K339" s="88"/>
      <c r="L339" s="90"/>
      <c r="M339" s="14"/>
      <c r="N339" s="88"/>
      <c r="O339" s="90"/>
      <c r="P339" s="84"/>
    </row>
    <row r="340" spans="1:16" ht="12.75" x14ac:dyDescent="0.2">
      <c r="A340" s="48"/>
      <c r="B340" s="11"/>
      <c r="C340" s="23" t="s">
        <v>92</v>
      </c>
      <c r="D340" s="554" t="s">
        <v>827</v>
      </c>
      <c r="E340" s="14"/>
      <c r="F340" s="555" t="s">
        <v>1580</v>
      </c>
      <c r="G340" s="85" t="s">
        <v>1581</v>
      </c>
      <c r="H340" s="85"/>
      <c r="I340" s="86"/>
      <c r="J340" s="8"/>
      <c r="K340" s="88"/>
      <c r="L340" s="90"/>
      <c r="M340" s="14"/>
      <c r="N340" s="88"/>
      <c r="O340" s="90"/>
      <c r="P340" s="84"/>
    </row>
    <row r="341" spans="1:16" ht="12.75" x14ac:dyDescent="0.2">
      <c r="A341" s="48"/>
      <c r="B341" s="11"/>
      <c r="C341" s="23" t="s">
        <v>92</v>
      </c>
      <c r="D341" s="554" t="s">
        <v>833</v>
      </c>
      <c r="E341" s="14"/>
      <c r="F341" s="555" t="s">
        <v>1582</v>
      </c>
      <c r="G341" s="85" t="s">
        <v>1583</v>
      </c>
      <c r="H341" s="85"/>
      <c r="I341" s="86"/>
      <c r="J341" s="8"/>
      <c r="K341" s="88"/>
      <c r="L341" s="90"/>
      <c r="M341" s="14"/>
      <c r="N341" s="88"/>
      <c r="O341" s="90"/>
      <c r="P341" s="84"/>
    </row>
    <row r="342" spans="1:16" ht="12.75" x14ac:dyDescent="0.2">
      <c r="A342" s="48"/>
      <c r="B342" s="11"/>
      <c r="C342" s="23" t="s">
        <v>92</v>
      </c>
      <c r="D342" s="554" t="s">
        <v>1584</v>
      </c>
      <c r="E342" s="14"/>
      <c r="F342" s="555" t="s">
        <v>1585</v>
      </c>
      <c r="G342" s="85" t="s">
        <v>1586</v>
      </c>
      <c r="H342" s="85"/>
      <c r="I342" s="86"/>
      <c r="J342" s="8"/>
      <c r="K342" s="88"/>
      <c r="L342" s="90"/>
      <c r="M342" s="14"/>
      <c r="N342" s="88"/>
      <c r="O342" s="90"/>
      <c r="P342" s="84"/>
    </row>
    <row r="343" spans="1:16" ht="12.75" x14ac:dyDescent="0.2">
      <c r="A343" s="48"/>
      <c r="B343" s="11"/>
      <c r="C343" s="23" t="s">
        <v>92</v>
      </c>
      <c r="D343" s="554" t="s">
        <v>1587</v>
      </c>
      <c r="E343" s="14"/>
      <c r="F343" s="555" t="s">
        <v>1588</v>
      </c>
      <c r="G343" s="85" t="s">
        <v>1589</v>
      </c>
      <c r="H343" s="85"/>
      <c r="I343" s="86"/>
      <c r="J343" s="8"/>
      <c r="K343" s="88"/>
      <c r="L343" s="90"/>
      <c r="M343" s="14"/>
      <c r="N343" s="88"/>
      <c r="O343" s="90"/>
      <c r="P343" s="84"/>
    </row>
    <row r="344" spans="1:16" ht="12.75" x14ac:dyDescent="0.2">
      <c r="A344" s="48"/>
      <c r="B344" s="11"/>
      <c r="C344" s="23" t="s">
        <v>92</v>
      </c>
      <c r="D344" s="554" t="s">
        <v>1590</v>
      </c>
      <c r="E344" s="14"/>
      <c r="F344" s="555" t="s">
        <v>1591</v>
      </c>
      <c r="G344" s="85" t="s">
        <v>1592</v>
      </c>
      <c r="H344" s="85"/>
      <c r="I344" s="86"/>
      <c r="J344" s="8"/>
      <c r="K344" s="88"/>
      <c r="L344" s="90"/>
      <c r="M344" s="14"/>
      <c r="N344" s="88"/>
      <c r="O344" s="90"/>
      <c r="P344" s="84"/>
    </row>
    <row r="345" spans="1:16" ht="12.75" x14ac:dyDescent="0.2">
      <c r="A345" s="48"/>
      <c r="B345" s="11"/>
      <c r="C345" s="23" t="s">
        <v>92</v>
      </c>
      <c r="D345" s="554" t="s">
        <v>827</v>
      </c>
      <c r="E345" s="14"/>
      <c r="F345" s="555" t="s">
        <v>1593</v>
      </c>
      <c r="G345" s="85" t="s">
        <v>1594</v>
      </c>
      <c r="H345" s="85"/>
      <c r="I345" s="86"/>
      <c r="J345" s="8"/>
      <c r="K345" s="88"/>
      <c r="L345" s="90"/>
      <c r="M345" s="14"/>
      <c r="N345" s="88"/>
      <c r="O345" s="90"/>
      <c r="P345" s="84"/>
    </row>
    <row r="346" spans="1:16" ht="12.75" x14ac:dyDescent="0.2">
      <c r="A346" s="48"/>
      <c r="B346" s="11"/>
      <c r="C346" s="23" t="s">
        <v>92</v>
      </c>
      <c r="D346" s="554" t="s">
        <v>951</v>
      </c>
      <c r="E346" s="14"/>
      <c r="F346" s="555" t="s">
        <v>1595</v>
      </c>
      <c r="G346" s="85" t="s">
        <v>1596</v>
      </c>
      <c r="H346" s="85"/>
      <c r="I346" s="86"/>
      <c r="J346" s="8"/>
      <c r="K346" s="88"/>
      <c r="L346" s="90"/>
      <c r="M346" s="14"/>
      <c r="N346" s="88"/>
      <c r="O346" s="90"/>
      <c r="P346" s="84"/>
    </row>
    <row r="347" spans="1:16" ht="12.75" x14ac:dyDescent="0.2">
      <c r="A347" s="48"/>
      <c r="B347" s="11"/>
      <c r="C347" s="23" t="s">
        <v>92</v>
      </c>
      <c r="D347" s="554" t="s">
        <v>1597</v>
      </c>
      <c r="E347" s="14"/>
      <c r="F347" s="555" t="s">
        <v>1598</v>
      </c>
      <c r="G347" s="85" t="s">
        <v>1599</v>
      </c>
      <c r="H347" s="85"/>
      <c r="I347" s="86"/>
      <c r="J347" s="8"/>
      <c r="K347" s="88"/>
      <c r="L347" s="90"/>
      <c r="M347" s="14"/>
      <c r="N347" s="88"/>
      <c r="O347" s="90"/>
      <c r="P347" s="84"/>
    </row>
    <row r="348" spans="1:16" ht="12.75" x14ac:dyDescent="0.2">
      <c r="A348" s="48"/>
      <c r="B348" s="11"/>
      <c r="C348" s="23" t="s">
        <v>92</v>
      </c>
      <c r="D348" s="554" t="s">
        <v>850</v>
      </c>
      <c r="E348" s="14"/>
      <c r="F348" s="555" t="s">
        <v>1600</v>
      </c>
      <c r="G348" s="85" t="s">
        <v>1601</v>
      </c>
      <c r="H348" s="85"/>
      <c r="I348" s="86"/>
      <c r="J348" s="8"/>
      <c r="K348" s="88"/>
      <c r="L348" s="90"/>
      <c r="M348" s="14"/>
      <c r="N348" s="88"/>
      <c r="O348" s="90"/>
      <c r="P348" s="84"/>
    </row>
    <row r="349" spans="1:16" ht="12.75" x14ac:dyDescent="0.2">
      <c r="A349" s="48"/>
      <c r="B349" s="11"/>
      <c r="C349" s="23" t="s">
        <v>92</v>
      </c>
      <c r="D349" s="554" t="s">
        <v>1602</v>
      </c>
      <c r="E349" s="14"/>
      <c r="F349" s="555" t="s">
        <v>1603</v>
      </c>
      <c r="G349" s="85" t="s">
        <v>1604</v>
      </c>
      <c r="H349" s="85"/>
      <c r="I349" s="86"/>
      <c r="J349" s="8"/>
      <c r="K349" s="88"/>
      <c r="L349" s="90"/>
      <c r="M349" s="14"/>
      <c r="N349" s="88"/>
      <c r="O349" s="90"/>
      <c r="P349" s="84"/>
    </row>
    <row r="350" spans="1:16" ht="12.75" x14ac:dyDescent="0.2">
      <c r="A350" s="48"/>
      <c r="B350" s="11"/>
      <c r="C350" s="23" t="s">
        <v>92</v>
      </c>
      <c r="D350" s="554" t="s">
        <v>827</v>
      </c>
      <c r="E350" s="14"/>
      <c r="F350" s="555" t="s">
        <v>1605</v>
      </c>
      <c r="G350" s="85" t="s">
        <v>1606</v>
      </c>
      <c r="H350" s="85"/>
      <c r="I350" s="86"/>
      <c r="J350" s="8"/>
      <c r="K350" s="88"/>
      <c r="L350" s="90"/>
      <c r="M350" s="14"/>
      <c r="N350" s="88"/>
      <c r="O350" s="90"/>
      <c r="P350" s="84"/>
    </row>
    <row r="351" spans="1:16" ht="12.75" x14ac:dyDescent="0.2">
      <c r="A351" s="48"/>
      <c r="B351" s="11"/>
      <c r="C351" s="23" t="s">
        <v>92</v>
      </c>
      <c r="D351" s="554" t="s">
        <v>833</v>
      </c>
      <c r="E351" s="14"/>
      <c r="F351" s="555" t="s">
        <v>1607</v>
      </c>
      <c r="G351" s="85" t="s">
        <v>1608</v>
      </c>
      <c r="H351" s="85"/>
      <c r="I351" s="86"/>
      <c r="J351" s="8"/>
      <c r="K351" s="88"/>
      <c r="L351" s="90"/>
      <c r="M351" s="14"/>
      <c r="N351" s="88"/>
      <c r="O351" s="90"/>
      <c r="P351" s="84"/>
    </row>
    <row r="352" spans="1:16" ht="12.75" x14ac:dyDescent="0.2">
      <c r="A352" s="48"/>
      <c r="B352" s="11"/>
      <c r="C352" s="23" t="s">
        <v>92</v>
      </c>
      <c r="D352" s="554" t="s">
        <v>833</v>
      </c>
      <c r="E352" s="14"/>
      <c r="F352" s="555" t="s">
        <v>1609</v>
      </c>
      <c r="G352" s="85" t="s">
        <v>1610</v>
      </c>
      <c r="H352" s="85"/>
      <c r="I352" s="86"/>
      <c r="J352" s="8"/>
      <c r="K352" s="88"/>
      <c r="L352" s="90"/>
      <c r="M352" s="14"/>
      <c r="N352" s="88"/>
      <c r="O352" s="90"/>
      <c r="P352" s="84"/>
    </row>
    <row r="353" spans="1:16" ht="12.75" x14ac:dyDescent="0.2">
      <c r="A353" s="48"/>
      <c r="B353" s="11"/>
      <c r="C353" s="23" t="s">
        <v>92</v>
      </c>
      <c r="D353" s="554" t="s">
        <v>1025</v>
      </c>
      <c r="E353" s="14"/>
      <c r="F353" s="555" t="s">
        <v>1611</v>
      </c>
      <c r="G353" s="85" t="s">
        <v>1612</v>
      </c>
      <c r="H353" s="85"/>
      <c r="I353" s="86"/>
      <c r="J353" s="8"/>
      <c r="K353" s="88"/>
      <c r="L353" s="90"/>
      <c r="M353" s="14"/>
      <c r="N353" s="88"/>
      <c r="O353" s="90"/>
      <c r="P353" s="84"/>
    </row>
    <row r="354" spans="1:16" ht="12.75" x14ac:dyDescent="0.2">
      <c r="A354" s="48"/>
      <c r="B354" s="11"/>
      <c r="C354" s="23" t="s">
        <v>92</v>
      </c>
      <c r="D354" s="554" t="s">
        <v>1613</v>
      </c>
      <c r="E354" s="14"/>
      <c r="F354" s="555" t="s">
        <v>1614</v>
      </c>
      <c r="G354" s="85" t="s">
        <v>1615</v>
      </c>
      <c r="H354" s="85"/>
      <c r="I354" s="86"/>
      <c r="J354" s="8"/>
      <c r="K354" s="88"/>
      <c r="L354" s="90"/>
      <c r="M354" s="14"/>
      <c r="N354" s="88"/>
      <c r="O354" s="90"/>
      <c r="P354" s="84"/>
    </row>
    <row r="355" spans="1:16" ht="12.75" x14ac:dyDescent="0.2">
      <c r="A355" s="48"/>
      <c r="B355" s="11"/>
      <c r="C355" s="23" t="s">
        <v>92</v>
      </c>
      <c r="D355" s="554" t="s">
        <v>850</v>
      </c>
      <c r="E355" s="14"/>
      <c r="F355" s="555" t="s">
        <v>1616</v>
      </c>
      <c r="G355" s="85" t="s">
        <v>1617</v>
      </c>
      <c r="H355" s="85"/>
      <c r="I355" s="86"/>
      <c r="J355" s="8"/>
      <c r="K355" s="88"/>
      <c r="L355" s="90"/>
      <c r="M355" s="14"/>
      <c r="N355" s="88"/>
      <c r="O355" s="90"/>
      <c r="P355" s="84"/>
    </row>
    <row r="356" spans="1:16" ht="12.75" x14ac:dyDescent="0.2">
      <c r="A356" s="48"/>
      <c r="B356" s="11"/>
      <c r="C356" s="23" t="s">
        <v>92</v>
      </c>
      <c r="D356" s="554" t="s">
        <v>1618</v>
      </c>
      <c r="E356" s="14"/>
      <c r="F356" s="555" t="s">
        <v>1619</v>
      </c>
      <c r="G356" s="85" t="s">
        <v>1620</v>
      </c>
      <c r="H356" s="85"/>
      <c r="I356" s="86"/>
      <c r="J356" s="8"/>
      <c r="K356" s="88"/>
      <c r="L356" s="90"/>
      <c r="M356" s="14"/>
      <c r="N356" s="88"/>
      <c r="O356" s="90"/>
      <c r="P356" s="84"/>
    </row>
    <row r="357" spans="1:16" ht="12.75" x14ac:dyDescent="0.2">
      <c r="A357" s="48"/>
      <c r="B357" s="11"/>
      <c r="C357" s="23" t="s">
        <v>92</v>
      </c>
      <c r="D357" s="554" t="s">
        <v>1621</v>
      </c>
      <c r="E357" s="14"/>
      <c r="F357" s="555" t="s">
        <v>1622</v>
      </c>
      <c r="G357" s="85" t="s">
        <v>1623</v>
      </c>
      <c r="H357" s="85"/>
      <c r="I357" s="86"/>
      <c r="J357" s="8"/>
      <c r="K357" s="88"/>
      <c r="L357" s="90"/>
      <c r="M357" s="14"/>
      <c r="N357" s="88"/>
      <c r="O357" s="90"/>
      <c r="P357" s="84"/>
    </row>
    <row r="358" spans="1:16" ht="12.75" x14ac:dyDescent="0.2">
      <c r="A358" s="48"/>
      <c r="B358" s="11"/>
      <c r="C358" s="23" t="s">
        <v>92</v>
      </c>
      <c r="D358" s="554" t="s">
        <v>1613</v>
      </c>
      <c r="E358" s="14"/>
      <c r="F358" s="555" t="s">
        <v>1624</v>
      </c>
      <c r="G358" s="85" t="s">
        <v>1625</v>
      </c>
      <c r="H358" s="85"/>
      <c r="I358" s="86"/>
      <c r="J358" s="8"/>
      <c r="K358" s="88"/>
      <c r="L358" s="90"/>
      <c r="M358" s="14"/>
      <c r="N358" s="88"/>
      <c r="O358" s="90"/>
      <c r="P358" s="84"/>
    </row>
    <row r="359" spans="1:16" ht="12.75" x14ac:dyDescent="0.2">
      <c r="A359" s="48"/>
      <c r="B359" s="11"/>
      <c r="C359" s="23" t="s">
        <v>92</v>
      </c>
      <c r="D359" s="554" t="s">
        <v>1310</v>
      </c>
      <c r="E359" s="14"/>
      <c r="F359" s="555" t="s">
        <v>1626</v>
      </c>
      <c r="G359" s="85" t="s">
        <v>1627</v>
      </c>
      <c r="H359" s="85"/>
      <c r="I359" s="86"/>
      <c r="J359" s="8"/>
      <c r="K359" s="88"/>
      <c r="L359" s="90"/>
      <c r="M359" s="14"/>
      <c r="N359" s="88"/>
      <c r="O359" s="90"/>
      <c r="P359" s="84"/>
    </row>
    <row r="360" spans="1:16" ht="12.75" x14ac:dyDescent="0.2">
      <c r="A360" s="48"/>
      <c r="B360" s="11"/>
      <c r="C360" s="23" t="s">
        <v>92</v>
      </c>
      <c r="D360" s="554" t="s">
        <v>1628</v>
      </c>
      <c r="E360" s="14"/>
      <c r="F360" s="555" t="s">
        <v>1629</v>
      </c>
      <c r="G360" s="85" t="s">
        <v>1630</v>
      </c>
      <c r="H360" s="85"/>
      <c r="I360" s="86"/>
      <c r="J360" s="8"/>
      <c r="K360" s="88"/>
      <c r="L360" s="90"/>
      <c r="M360" s="14"/>
      <c r="N360" s="88"/>
      <c r="O360" s="90"/>
      <c r="P360" s="84"/>
    </row>
    <row r="361" spans="1:16" ht="12.75" x14ac:dyDescent="0.2">
      <c r="A361" s="48"/>
      <c r="B361" s="11"/>
      <c r="C361" s="23" t="s">
        <v>92</v>
      </c>
      <c r="D361" s="554" t="s">
        <v>1631</v>
      </c>
      <c r="E361" s="14"/>
      <c r="F361" s="555" t="s">
        <v>1632</v>
      </c>
      <c r="G361" s="85" t="s">
        <v>1633</v>
      </c>
      <c r="H361" s="85"/>
      <c r="I361" s="86"/>
      <c r="J361" s="8"/>
      <c r="K361" s="88"/>
      <c r="L361" s="90"/>
      <c r="M361" s="14"/>
      <c r="N361" s="88"/>
      <c r="O361" s="90"/>
      <c r="P361" s="84"/>
    </row>
    <row r="362" spans="1:16" ht="12.75" x14ac:dyDescent="0.2">
      <c r="A362" s="48"/>
      <c r="B362" s="11"/>
      <c r="C362" s="23" t="s">
        <v>92</v>
      </c>
      <c r="D362" s="554" t="s">
        <v>827</v>
      </c>
      <c r="E362" s="14"/>
      <c r="F362" s="555" t="s">
        <v>1634</v>
      </c>
      <c r="G362" s="85" t="s">
        <v>1635</v>
      </c>
      <c r="H362" s="85"/>
      <c r="I362" s="86"/>
      <c r="J362" s="8"/>
      <c r="K362" s="88"/>
      <c r="L362" s="90"/>
      <c r="M362" s="14"/>
      <c r="N362" s="88"/>
      <c r="O362" s="90"/>
      <c r="P362" s="84"/>
    </row>
    <row r="363" spans="1:16" ht="12.75" x14ac:dyDescent="0.2">
      <c r="A363" s="48"/>
      <c r="B363" s="11"/>
      <c r="C363" s="23" t="s">
        <v>92</v>
      </c>
      <c r="D363" s="554" t="s">
        <v>1636</v>
      </c>
      <c r="E363" s="14"/>
      <c r="F363" s="555" t="s">
        <v>1637</v>
      </c>
      <c r="G363" s="85" t="s">
        <v>1638</v>
      </c>
      <c r="H363" s="85"/>
      <c r="I363" s="86"/>
      <c r="J363" s="8"/>
      <c r="K363" s="88"/>
      <c r="L363" s="90"/>
      <c r="M363" s="14"/>
      <c r="N363" s="88"/>
      <c r="O363" s="90"/>
      <c r="P363" s="84"/>
    </row>
    <row r="364" spans="1:16" ht="12.75" x14ac:dyDescent="0.2">
      <c r="A364" s="48"/>
      <c r="B364" s="11"/>
      <c r="C364" s="23" t="s">
        <v>92</v>
      </c>
      <c r="D364" s="554" t="s">
        <v>833</v>
      </c>
      <c r="E364" s="14"/>
      <c r="F364" s="555" t="s">
        <v>1639</v>
      </c>
      <c r="G364" s="85" t="s">
        <v>1640</v>
      </c>
      <c r="H364" s="85"/>
      <c r="I364" s="86"/>
      <c r="J364" s="8"/>
      <c r="K364" s="88"/>
      <c r="L364" s="90"/>
      <c r="M364" s="14"/>
      <c r="N364" s="88"/>
      <c r="O364" s="90"/>
      <c r="P364" s="84"/>
    </row>
    <row r="365" spans="1:16" ht="12.75" x14ac:dyDescent="0.2">
      <c r="A365" s="48"/>
      <c r="B365" s="11"/>
      <c r="C365" s="23" t="s">
        <v>92</v>
      </c>
      <c r="D365" s="554" t="s">
        <v>833</v>
      </c>
      <c r="E365" s="14"/>
      <c r="F365" s="555" t="s">
        <v>1641</v>
      </c>
      <c r="G365" s="85" t="s">
        <v>1642</v>
      </c>
      <c r="H365" s="85"/>
      <c r="I365" s="86"/>
      <c r="J365" s="8"/>
      <c r="K365" s="88"/>
      <c r="L365" s="90"/>
      <c r="M365" s="14"/>
      <c r="N365" s="88"/>
      <c r="O365" s="90"/>
      <c r="P365" s="84"/>
    </row>
    <row r="366" spans="1:16" ht="12.75" x14ac:dyDescent="0.2">
      <c r="A366" s="48"/>
      <c r="B366" s="11"/>
      <c r="C366" s="23" t="s">
        <v>92</v>
      </c>
      <c r="D366" s="554" t="s">
        <v>1643</v>
      </c>
      <c r="E366" s="14"/>
      <c r="F366" s="555" t="s">
        <v>1644</v>
      </c>
      <c r="G366" s="85" t="s">
        <v>1645</v>
      </c>
      <c r="H366" s="85"/>
      <c r="I366" s="86"/>
      <c r="J366" s="8"/>
      <c r="K366" s="88"/>
      <c r="L366" s="90"/>
      <c r="M366" s="14"/>
      <c r="N366" s="88"/>
      <c r="O366" s="90"/>
      <c r="P366" s="84"/>
    </row>
    <row r="367" spans="1:16" ht="12.75" x14ac:dyDescent="0.2">
      <c r="A367" s="48"/>
      <c r="B367" s="11"/>
      <c r="C367" s="23" t="s">
        <v>92</v>
      </c>
      <c r="D367" s="554" t="s">
        <v>951</v>
      </c>
      <c r="E367" s="14"/>
      <c r="F367" s="555" t="s">
        <v>1646</v>
      </c>
      <c r="G367" s="85" t="s">
        <v>1647</v>
      </c>
      <c r="H367" s="85"/>
      <c r="I367" s="86"/>
      <c r="J367" s="8"/>
      <c r="K367" s="88"/>
      <c r="L367" s="90"/>
      <c r="M367" s="14"/>
      <c r="N367" s="88"/>
      <c r="O367" s="90"/>
      <c r="P367" s="84"/>
    </row>
    <row r="368" spans="1:16" ht="12.75" x14ac:dyDescent="0.2">
      <c r="A368" s="48"/>
      <c r="B368" s="11"/>
      <c r="C368" s="23" t="s">
        <v>92</v>
      </c>
      <c r="D368" s="554" t="s">
        <v>1648</v>
      </c>
      <c r="E368" s="14"/>
      <c r="F368" s="555" t="s">
        <v>1649</v>
      </c>
      <c r="G368" s="85" t="s">
        <v>1650</v>
      </c>
      <c r="H368" s="85"/>
      <c r="I368" s="86"/>
      <c r="J368" s="8"/>
      <c r="K368" s="88"/>
      <c r="L368" s="90"/>
      <c r="M368" s="14"/>
      <c r="N368" s="88"/>
      <c r="O368" s="90"/>
      <c r="P368" s="84"/>
    </row>
    <row r="369" spans="1:16" ht="12.75" x14ac:dyDescent="0.2">
      <c r="A369" s="48"/>
      <c r="B369" s="11"/>
      <c r="C369" s="23" t="s">
        <v>92</v>
      </c>
      <c r="D369" s="554" t="s">
        <v>951</v>
      </c>
      <c r="E369" s="14"/>
      <c r="F369" s="555" t="s">
        <v>1651</v>
      </c>
      <c r="G369" s="85" t="s">
        <v>1652</v>
      </c>
      <c r="H369" s="85"/>
      <c r="I369" s="86"/>
      <c r="J369" s="8"/>
      <c r="K369" s="88"/>
      <c r="L369" s="90"/>
      <c r="M369" s="14"/>
      <c r="N369" s="88"/>
      <c r="O369" s="90"/>
      <c r="P369" s="84"/>
    </row>
    <row r="370" spans="1:16" ht="12.75" x14ac:dyDescent="0.2">
      <c r="A370" s="48"/>
      <c r="B370" s="11"/>
      <c r="C370" s="23" t="s">
        <v>92</v>
      </c>
      <c r="D370" s="554" t="s">
        <v>827</v>
      </c>
      <c r="E370" s="14"/>
      <c r="F370" s="555" t="s">
        <v>1653</v>
      </c>
      <c r="G370" s="85" t="s">
        <v>1654</v>
      </c>
      <c r="H370" s="85"/>
      <c r="I370" s="86"/>
      <c r="J370" s="8"/>
      <c r="K370" s="88"/>
      <c r="L370" s="90"/>
      <c r="M370" s="14"/>
      <c r="N370" s="88"/>
      <c r="O370" s="90"/>
      <c r="P370" s="84"/>
    </row>
    <row r="371" spans="1:16" ht="12.75" x14ac:dyDescent="0.2">
      <c r="A371" s="48"/>
      <c r="B371" s="11"/>
      <c r="C371" s="23" t="s">
        <v>92</v>
      </c>
      <c r="D371" s="554" t="s">
        <v>850</v>
      </c>
      <c r="E371" s="14"/>
      <c r="F371" s="555" t="s">
        <v>1655</v>
      </c>
      <c r="G371" s="85" t="s">
        <v>1656</v>
      </c>
      <c r="H371" s="85"/>
      <c r="I371" s="86"/>
      <c r="J371" s="8"/>
      <c r="K371" s="88"/>
      <c r="L371" s="90"/>
      <c r="M371" s="14"/>
      <c r="N371" s="88"/>
      <c r="O371" s="90"/>
      <c r="P371" s="84"/>
    </row>
    <row r="372" spans="1:16" ht="12.75" x14ac:dyDescent="0.2">
      <c r="A372" s="48"/>
      <c r="B372" s="11"/>
      <c r="C372" s="23" t="s">
        <v>92</v>
      </c>
      <c r="D372" s="554" t="s">
        <v>877</v>
      </c>
      <c r="E372" s="14"/>
      <c r="F372" s="555" t="s">
        <v>1657</v>
      </c>
      <c r="G372" s="85" t="s">
        <v>1658</v>
      </c>
      <c r="H372" s="85"/>
      <c r="I372" s="86"/>
      <c r="J372" s="8"/>
      <c r="K372" s="88"/>
      <c r="L372" s="90"/>
      <c r="M372" s="14"/>
      <c r="N372" s="88"/>
      <c r="O372" s="90"/>
      <c r="P372" s="84"/>
    </row>
    <row r="373" spans="1:16" ht="12.75" x14ac:dyDescent="0.2">
      <c r="A373" s="48"/>
      <c r="B373" s="11"/>
      <c r="C373" s="23" t="s">
        <v>92</v>
      </c>
      <c r="D373" s="554" t="s">
        <v>869</v>
      </c>
      <c r="E373" s="14"/>
      <c r="F373" s="555" t="s">
        <v>1659</v>
      </c>
      <c r="G373" s="85" t="s">
        <v>1660</v>
      </c>
      <c r="H373" s="85"/>
      <c r="I373" s="86"/>
      <c r="J373" s="8"/>
      <c r="K373" s="88"/>
      <c r="L373" s="90"/>
      <c r="M373" s="14"/>
      <c r="N373" s="88"/>
      <c r="O373" s="90"/>
      <c r="P373" s="84"/>
    </row>
    <row r="374" spans="1:16" ht="12.75" x14ac:dyDescent="0.2">
      <c r="A374" s="48"/>
      <c r="B374" s="11"/>
      <c r="C374" s="23" t="s">
        <v>92</v>
      </c>
      <c r="D374" s="554" t="s">
        <v>833</v>
      </c>
      <c r="E374" s="14"/>
      <c r="F374" s="555" t="s">
        <v>1661</v>
      </c>
      <c r="G374" s="85" t="s">
        <v>1662</v>
      </c>
      <c r="H374" s="85"/>
      <c r="I374" s="86"/>
      <c r="J374" s="8"/>
      <c r="K374" s="88"/>
      <c r="L374" s="90"/>
      <c r="M374" s="14"/>
      <c r="N374" s="88"/>
      <c r="O374" s="90"/>
      <c r="P374" s="84"/>
    </row>
    <row r="375" spans="1:16" ht="12.75" x14ac:dyDescent="0.2">
      <c r="A375" s="48"/>
      <c r="B375" s="11"/>
      <c r="C375" s="23" t="s">
        <v>92</v>
      </c>
      <c r="D375" s="554" t="s">
        <v>1663</v>
      </c>
      <c r="E375" s="14"/>
      <c r="F375" s="555" t="s">
        <v>1664</v>
      </c>
      <c r="G375" s="85" t="s">
        <v>1665</v>
      </c>
      <c r="H375" s="85"/>
      <c r="I375" s="86"/>
      <c r="J375" s="8"/>
      <c r="K375" s="88"/>
      <c r="L375" s="90"/>
      <c r="M375" s="14"/>
      <c r="N375" s="88"/>
      <c r="O375" s="90"/>
      <c r="P375" s="84"/>
    </row>
    <row r="376" spans="1:16" ht="12.75" x14ac:dyDescent="0.2">
      <c r="A376" s="48"/>
      <c r="B376" s="11"/>
      <c r="C376" s="23" t="s">
        <v>92</v>
      </c>
      <c r="D376" s="554" t="s">
        <v>1666</v>
      </c>
      <c r="E376" s="14"/>
      <c r="F376" s="555" t="s">
        <v>1667</v>
      </c>
      <c r="G376" s="85" t="s">
        <v>1668</v>
      </c>
      <c r="H376" s="85"/>
      <c r="I376" s="86"/>
      <c r="J376" s="8"/>
      <c r="K376" s="88"/>
      <c r="L376" s="90"/>
      <c r="M376" s="14"/>
      <c r="N376" s="88"/>
      <c r="O376" s="90"/>
      <c r="P376" s="84"/>
    </row>
    <row r="377" spans="1:16" ht="12.75" x14ac:dyDescent="0.2">
      <c r="A377" s="48"/>
      <c r="B377" s="11"/>
      <c r="C377" s="23" t="s">
        <v>92</v>
      </c>
      <c r="D377" s="554" t="s">
        <v>1669</v>
      </c>
      <c r="E377" s="14"/>
      <c r="F377" s="555" t="s">
        <v>1670</v>
      </c>
      <c r="G377" s="85" t="s">
        <v>1671</v>
      </c>
      <c r="H377" s="85"/>
      <c r="I377" s="86"/>
      <c r="J377" s="8"/>
      <c r="K377" s="88"/>
      <c r="L377" s="90"/>
      <c r="M377" s="14"/>
      <c r="N377" s="88"/>
      <c r="O377" s="90"/>
      <c r="P377" s="84"/>
    </row>
    <row r="378" spans="1:16" ht="12.75" x14ac:dyDescent="0.2">
      <c r="A378" s="48"/>
      <c r="B378" s="11"/>
      <c r="C378" s="23" t="s">
        <v>92</v>
      </c>
      <c r="D378" s="554" t="s">
        <v>833</v>
      </c>
      <c r="E378" s="14"/>
      <c r="F378" s="555" t="s">
        <v>1672</v>
      </c>
      <c r="G378" s="85" t="s">
        <v>1673</v>
      </c>
      <c r="H378" s="85"/>
      <c r="I378" s="86"/>
      <c r="J378" s="8"/>
      <c r="K378" s="88"/>
      <c r="L378" s="90"/>
      <c r="M378" s="14"/>
      <c r="N378" s="88"/>
      <c r="O378" s="90"/>
      <c r="P378" s="84"/>
    </row>
    <row r="379" spans="1:16" ht="12.75" x14ac:dyDescent="0.2">
      <c r="A379" s="48"/>
      <c r="B379" s="11"/>
      <c r="C379" s="23" t="s">
        <v>92</v>
      </c>
      <c r="D379" s="554" t="s">
        <v>833</v>
      </c>
      <c r="E379" s="14"/>
      <c r="F379" s="555" t="s">
        <v>1674</v>
      </c>
      <c r="G379" s="85" t="s">
        <v>1675</v>
      </c>
      <c r="H379" s="85"/>
      <c r="I379" s="86"/>
      <c r="J379" s="8"/>
      <c r="K379" s="88"/>
      <c r="L379" s="90"/>
      <c r="M379" s="14"/>
      <c r="N379" s="88"/>
      <c r="O379" s="90"/>
      <c r="P379" s="84"/>
    </row>
    <row r="380" spans="1:16" ht="12.75" x14ac:dyDescent="0.2">
      <c r="A380" s="48"/>
      <c r="B380" s="11"/>
      <c r="C380" s="23" t="s">
        <v>92</v>
      </c>
      <c r="D380" s="554" t="s">
        <v>1676</v>
      </c>
      <c r="E380" s="14"/>
      <c r="F380" s="555" t="s">
        <v>1677</v>
      </c>
      <c r="G380" s="85" t="s">
        <v>1678</v>
      </c>
      <c r="H380" s="85"/>
      <c r="I380" s="86"/>
      <c r="J380" s="8"/>
      <c r="K380" s="88"/>
      <c r="L380" s="90"/>
      <c r="M380" s="14"/>
      <c r="N380" s="88"/>
      <c r="O380" s="90"/>
      <c r="P380" s="84"/>
    </row>
    <row r="381" spans="1:16" ht="12.75" x14ac:dyDescent="0.2">
      <c r="A381" s="48"/>
      <c r="B381" s="11"/>
      <c r="C381" s="23" t="s">
        <v>92</v>
      </c>
      <c r="D381" s="554" t="s">
        <v>1679</v>
      </c>
      <c r="E381" s="14"/>
      <c r="F381" s="555" t="s">
        <v>1680</v>
      </c>
      <c r="G381" s="85" t="s">
        <v>1681</v>
      </c>
      <c r="H381" s="85"/>
      <c r="I381" s="86"/>
      <c r="J381" s="8"/>
      <c r="K381" s="88"/>
      <c r="L381" s="90"/>
      <c r="M381" s="14"/>
      <c r="N381" s="88"/>
      <c r="O381" s="90"/>
      <c r="P381" s="84"/>
    </row>
    <row r="382" spans="1:16" ht="12.75" x14ac:dyDescent="0.2">
      <c r="A382" s="48"/>
      <c r="B382" s="11"/>
      <c r="C382" s="23" t="s">
        <v>92</v>
      </c>
      <c r="D382" s="554" t="s">
        <v>850</v>
      </c>
      <c r="E382" s="14"/>
      <c r="F382" s="555" t="s">
        <v>1682</v>
      </c>
      <c r="G382" s="85" t="s">
        <v>1683</v>
      </c>
      <c r="H382" s="85"/>
      <c r="I382" s="86"/>
      <c r="J382" s="8"/>
      <c r="K382" s="88"/>
      <c r="L382" s="90"/>
      <c r="M382" s="14"/>
      <c r="N382" s="88"/>
      <c r="O382" s="90"/>
      <c r="P382" s="84"/>
    </row>
    <row r="383" spans="1:16" ht="12.75" x14ac:dyDescent="0.2">
      <c r="A383" s="48"/>
      <c r="B383" s="11"/>
      <c r="C383" s="23" t="s">
        <v>92</v>
      </c>
      <c r="D383" s="554" t="s">
        <v>951</v>
      </c>
      <c r="E383" s="14"/>
      <c r="F383" s="555" t="s">
        <v>1684</v>
      </c>
      <c r="G383" s="85" t="s">
        <v>1685</v>
      </c>
      <c r="H383" s="85"/>
      <c r="I383" s="86"/>
      <c r="J383" s="8"/>
      <c r="K383" s="88"/>
      <c r="L383" s="90"/>
      <c r="M383" s="14"/>
      <c r="N383" s="88"/>
      <c r="O383" s="90"/>
      <c r="P383" s="84"/>
    </row>
    <row r="384" spans="1:16" ht="12.75" x14ac:dyDescent="0.2">
      <c r="A384" s="48"/>
      <c r="B384" s="11"/>
      <c r="C384" s="23" t="s">
        <v>92</v>
      </c>
      <c r="D384" s="554" t="s">
        <v>827</v>
      </c>
      <c r="E384" s="14"/>
      <c r="F384" s="555" t="s">
        <v>1686</v>
      </c>
      <c r="G384" s="85" t="s">
        <v>1687</v>
      </c>
      <c r="H384" s="85"/>
      <c r="I384" s="86"/>
      <c r="J384" s="8"/>
      <c r="K384" s="88"/>
      <c r="L384" s="90"/>
      <c r="M384" s="14"/>
      <c r="N384" s="88"/>
      <c r="O384" s="90"/>
      <c r="P384" s="84"/>
    </row>
    <row r="385" spans="1:16" ht="12.75" x14ac:dyDescent="0.2">
      <c r="A385" s="48"/>
      <c r="B385" s="11"/>
      <c r="C385" s="23" t="s">
        <v>92</v>
      </c>
      <c r="D385" s="554" t="s">
        <v>1688</v>
      </c>
      <c r="E385" s="14"/>
      <c r="F385" s="555" t="s">
        <v>1689</v>
      </c>
      <c r="G385" s="85" t="s">
        <v>1690</v>
      </c>
      <c r="H385" s="85"/>
      <c r="I385" s="86"/>
      <c r="J385" s="8"/>
      <c r="K385" s="88"/>
      <c r="L385" s="90"/>
      <c r="M385" s="14"/>
      <c r="N385" s="88"/>
      <c r="O385" s="90"/>
      <c r="P385" s="84"/>
    </row>
    <row r="386" spans="1:16" ht="12.75" x14ac:dyDescent="0.2">
      <c r="A386" s="48"/>
      <c r="B386" s="11"/>
      <c r="C386" s="23" t="s">
        <v>92</v>
      </c>
      <c r="D386" s="554" t="s">
        <v>850</v>
      </c>
      <c r="E386" s="14"/>
      <c r="F386" s="555" t="s">
        <v>1691</v>
      </c>
      <c r="G386" s="85" t="s">
        <v>1692</v>
      </c>
      <c r="H386" s="85"/>
      <c r="I386" s="86"/>
      <c r="J386" s="8"/>
      <c r="K386" s="88"/>
      <c r="L386" s="90"/>
      <c r="M386" s="14"/>
      <c r="N386" s="88"/>
      <c r="O386" s="90"/>
      <c r="P386" s="84"/>
    </row>
    <row r="387" spans="1:16" ht="12.75" x14ac:dyDescent="0.2">
      <c r="A387" s="48"/>
      <c r="B387" s="11"/>
      <c r="C387" s="23" t="s">
        <v>92</v>
      </c>
      <c r="D387" s="554" t="s">
        <v>833</v>
      </c>
      <c r="E387" s="14"/>
      <c r="F387" s="555" t="s">
        <v>1693</v>
      </c>
      <c r="G387" s="85" t="s">
        <v>1694</v>
      </c>
      <c r="H387" s="85"/>
      <c r="I387" s="86"/>
      <c r="J387" s="8"/>
      <c r="K387" s="88"/>
      <c r="L387" s="90"/>
      <c r="M387" s="14"/>
      <c r="N387" s="88"/>
      <c r="O387" s="90"/>
      <c r="P387" s="84"/>
    </row>
    <row r="388" spans="1:16" ht="12.75" x14ac:dyDescent="0.2">
      <c r="A388" s="48"/>
      <c r="B388" s="11"/>
      <c r="C388" s="23" t="s">
        <v>92</v>
      </c>
      <c r="D388" s="554" t="s">
        <v>827</v>
      </c>
      <c r="E388" s="14"/>
      <c r="F388" s="555" t="s">
        <v>1695</v>
      </c>
      <c r="G388" s="85" t="s">
        <v>1696</v>
      </c>
      <c r="H388" s="85"/>
      <c r="I388" s="86"/>
      <c r="J388" s="8"/>
      <c r="K388" s="88"/>
      <c r="L388" s="90"/>
      <c r="M388" s="14"/>
      <c r="N388" s="88"/>
      <c r="O388" s="90"/>
      <c r="P388" s="84"/>
    </row>
    <row r="389" spans="1:16" ht="12.75" x14ac:dyDescent="0.2">
      <c r="A389" s="48"/>
      <c r="B389" s="11"/>
      <c r="C389" s="23" t="s">
        <v>92</v>
      </c>
      <c r="D389" s="554" t="s">
        <v>850</v>
      </c>
      <c r="E389" s="14"/>
      <c r="F389" s="555" t="s">
        <v>1697</v>
      </c>
      <c r="G389" s="85" t="s">
        <v>1698</v>
      </c>
      <c r="H389" s="85"/>
      <c r="I389" s="86"/>
      <c r="J389" s="8"/>
      <c r="K389" s="88"/>
      <c r="L389" s="90"/>
      <c r="M389" s="14"/>
      <c r="N389" s="88"/>
      <c r="O389" s="90"/>
      <c r="P389" s="84"/>
    </row>
    <row r="390" spans="1:16" ht="12.75" x14ac:dyDescent="0.2">
      <c r="A390" s="48"/>
      <c r="B390" s="11"/>
      <c r="C390" s="23" t="s">
        <v>92</v>
      </c>
      <c r="D390" s="554" t="s">
        <v>833</v>
      </c>
      <c r="E390" s="14"/>
      <c r="F390" s="555" t="s">
        <v>1699</v>
      </c>
      <c r="G390" s="85" t="s">
        <v>1700</v>
      </c>
      <c r="H390" s="85"/>
      <c r="I390" s="86"/>
      <c r="J390" s="8"/>
      <c r="K390" s="88"/>
      <c r="L390" s="90"/>
      <c r="M390" s="14"/>
      <c r="N390" s="88"/>
      <c r="O390" s="90"/>
      <c r="P390" s="84"/>
    </row>
    <row r="391" spans="1:16" ht="12.75" x14ac:dyDescent="0.2">
      <c r="A391" s="48"/>
      <c r="B391" s="11"/>
      <c r="C391" s="23" t="s">
        <v>92</v>
      </c>
      <c r="D391" s="554" t="s">
        <v>850</v>
      </c>
      <c r="E391" s="14"/>
      <c r="F391" s="555" t="s">
        <v>1701</v>
      </c>
      <c r="G391" s="85" t="s">
        <v>1702</v>
      </c>
      <c r="H391" s="85"/>
      <c r="I391" s="86"/>
      <c r="J391" s="8"/>
      <c r="K391" s="88"/>
      <c r="L391" s="90"/>
      <c r="M391" s="14"/>
      <c r="N391" s="88"/>
      <c r="O391" s="90"/>
      <c r="P391" s="84"/>
    </row>
    <row r="392" spans="1:16" ht="12.75" x14ac:dyDescent="0.2">
      <c r="A392" s="48"/>
      <c r="B392" s="11"/>
      <c r="C392" s="23" t="s">
        <v>92</v>
      </c>
      <c r="D392" s="554" t="s">
        <v>1513</v>
      </c>
      <c r="E392" s="14"/>
      <c r="F392" s="555" t="s">
        <v>1703</v>
      </c>
      <c r="G392" s="85" t="s">
        <v>1704</v>
      </c>
      <c r="H392" s="85"/>
      <c r="I392" s="86"/>
      <c r="J392" s="8"/>
      <c r="K392" s="88"/>
      <c r="L392" s="90"/>
      <c r="M392" s="14"/>
      <c r="N392" s="88"/>
      <c r="O392" s="90"/>
      <c r="P392" s="84"/>
    </row>
    <row r="393" spans="1:16" ht="12.75" x14ac:dyDescent="0.2">
      <c r="A393" s="48"/>
      <c r="B393" s="11"/>
      <c r="C393" s="23" t="s">
        <v>92</v>
      </c>
      <c r="D393" s="554" t="s">
        <v>1705</v>
      </c>
      <c r="E393" s="14"/>
      <c r="F393" s="555" t="s">
        <v>1706</v>
      </c>
      <c r="G393" s="85" t="s">
        <v>1707</v>
      </c>
      <c r="H393" s="85"/>
      <c r="I393" s="86"/>
      <c r="J393" s="8"/>
      <c r="K393" s="88"/>
      <c r="L393" s="90"/>
      <c r="M393" s="14"/>
      <c r="N393" s="88"/>
      <c r="O393" s="90"/>
      <c r="P393" s="84"/>
    </row>
    <row r="394" spans="1:16" ht="12.75" x14ac:dyDescent="0.2">
      <c r="A394" s="48"/>
      <c r="B394" s="11"/>
      <c r="C394" s="23" t="s">
        <v>92</v>
      </c>
      <c r="D394" s="554" t="s">
        <v>850</v>
      </c>
      <c r="E394" s="14"/>
      <c r="F394" s="555" t="s">
        <v>1708</v>
      </c>
      <c r="G394" s="85" t="s">
        <v>1709</v>
      </c>
      <c r="H394" s="85"/>
      <c r="I394" s="86"/>
      <c r="J394" s="8"/>
      <c r="K394" s="88"/>
      <c r="L394" s="90"/>
      <c r="M394" s="14"/>
      <c r="N394" s="88"/>
      <c r="O394" s="90"/>
      <c r="P394" s="84"/>
    </row>
    <row r="395" spans="1:16" ht="12.75" x14ac:dyDescent="0.2">
      <c r="A395" s="48"/>
      <c r="B395" s="11"/>
      <c r="C395" s="23" t="s">
        <v>92</v>
      </c>
      <c r="D395" s="554" t="s">
        <v>850</v>
      </c>
      <c r="E395" s="14"/>
      <c r="F395" s="555" t="s">
        <v>1710</v>
      </c>
      <c r="G395" s="85" t="s">
        <v>1711</v>
      </c>
      <c r="H395" s="85"/>
      <c r="I395" s="86"/>
      <c r="J395" s="8"/>
      <c r="K395" s="88"/>
      <c r="L395" s="90"/>
      <c r="M395" s="14"/>
      <c r="N395" s="88"/>
      <c r="O395" s="90"/>
      <c r="P395" s="84"/>
    </row>
    <row r="396" spans="1:16" ht="12.75" x14ac:dyDescent="0.2">
      <c r="A396" s="48"/>
      <c r="B396" s="11"/>
      <c r="C396" s="23" t="s">
        <v>92</v>
      </c>
      <c r="D396" s="554" t="s">
        <v>850</v>
      </c>
      <c r="E396" s="14"/>
      <c r="F396" s="555" t="s">
        <v>1712</v>
      </c>
      <c r="G396" s="85" t="s">
        <v>1713</v>
      </c>
      <c r="H396" s="85"/>
      <c r="I396" s="86"/>
      <c r="J396" s="8"/>
      <c r="K396" s="88"/>
      <c r="L396" s="90"/>
      <c r="M396" s="14"/>
      <c r="N396" s="88"/>
      <c r="O396" s="90"/>
      <c r="P396" s="84"/>
    </row>
    <row r="397" spans="1:16" ht="12.75" x14ac:dyDescent="0.2">
      <c r="A397" s="48"/>
      <c r="B397" s="11"/>
      <c r="C397" s="23" t="s">
        <v>92</v>
      </c>
      <c r="D397" s="554" t="s">
        <v>1714</v>
      </c>
      <c r="E397" s="14"/>
      <c r="F397" s="555" t="s">
        <v>1715</v>
      </c>
      <c r="G397" s="85" t="s">
        <v>1716</v>
      </c>
      <c r="H397" s="85"/>
      <c r="I397" s="86"/>
      <c r="J397" s="8"/>
      <c r="K397" s="88"/>
      <c r="L397" s="90"/>
      <c r="M397" s="14"/>
      <c r="N397" s="88"/>
      <c r="O397" s="90"/>
      <c r="P397" s="84"/>
    </row>
    <row r="398" spans="1:16" ht="12.75" x14ac:dyDescent="0.2">
      <c r="A398" s="48"/>
      <c r="B398" s="11"/>
      <c r="C398" s="23" t="s">
        <v>92</v>
      </c>
      <c r="D398" s="554" t="s">
        <v>1717</v>
      </c>
      <c r="E398" s="14"/>
      <c r="F398" s="555" t="s">
        <v>1718</v>
      </c>
      <c r="G398" s="85" t="s">
        <v>1719</v>
      </c>
      <c r="H398" s="85"/>
      <c r="I398" s="86"/>
      <c r="J398" s="8"/>
      <c r="K398" s="88"/>
      <c r="L398" s="90"/>
      <c r="M398" s="14"/>
      <c r="N398" s="88"/>
      <c r="O398" s="90"/>
      <c r="P398" s="84"/>
    </row>
    <row r="399" spans="1:16" ht="12.75" x14ac:dyDescent="0.2">
      <c r="A399" s="48"/>
      <c r="B399" s="11"/>
      <c r="C399" s="23" t="s">
        <v>92</v>
      </c>
      <c r="D399" s="554" t="s">
        <v>827</v>
      </c>
      <c r="E399" s="14"/>
      <c r="F399" s="555" t="s">
        <v>1720</v>
      </c>
      <c r="G399" s="85" t="s">
        <v>1721</v>
      </c>
      <c r="H399" s="85"/>
      <c r="I399" s="86"/>
      <c r="J399" s="8"/>
      <c r="K399" s="88"/>
      <c r="L399" s="90"/>
      <c r="M399" s="14"/>
      <c r="N399" s="88"/>
      <c r="O399" s="90"/>
      <c r="P399" s="84"/>
    </row>
    <row r="400" spans="1:16" ht="12.75" x14ac:dyDescent="0.2">
      <c r="A400" s="48"/>
      <c r="B400" s="11"/>
      <c r="C400" s="23" t="s">
        <v>92</v>
      </c>
      <c r="D400" s="554" t="s">
        <v>850</v>
      </c>
      <c r="E400" s="14"/>
      <c r="F400" s="555" t="s">
        <v>1722</v>
      </c>
      <c r="G400" s="85" t="s">
        <v>1723</v>
      </c>
      <c r="H400" s="85"/>
      <c r="I400" s="86"/>
      <c r="J400" s="8"/>
      <c r="K400" s="88"/>
      <c r="L400" s="90"/>
      <c r="M400" s="14"/>
      <c r="N400" s="88"/>
      <c r="O400" s="90"/>
      <c r="P400" s="84"/>
    </row>
    <row r="401" spans="1:16" ht="12.75" x14ac:dyDescent="0.2">
      <c r="A401" s="48"/>
      <c r="B401" s="11"/>
      <c r="C401" s="23" t="s">
        <v>92</v>
      </c>
      <c r="D401" s="554" t="s">
        <v>833</v>
      </c>
      <c r="E401" s="14"/>
      <c r="F401" s="555" t="s">
        <v>1724</v>
      </c>
      <c r="G401" s="85" t="s">
        <v>1725</v>
      </c>
      <c r="H401" s="85"/>
      <c r="I401" s="86"/>
      <c r="J401" s="8"/>
      <c r="K401" s="88"/>
      <c r="L401" s="90"/>
      <c r="M401" s="14"/>
      <c r="N401" s="88"/>
      <c r="O401" s="90"/>
      <c r="P401" s="84"/>
    </row>
    <row r="402" spans="1:16" ht="12.75" x14ac:dyDescent="0.2">
      <c r="A402" s="48"/>
      <c r="B402" s="11"/>
      <c r="C402" s="23" t="s">
        <v>92</v>
      </c>
      <c r="D402" s="554" t="s">
        <v>1726</v>
      </c>
      <c r="E402" s="14"/>
      <c r="F402" s="555" t="s">
        <v>1727</v>
      </c>
      <c r="G402" s="85" t="s">
        <v>1728</v>
      </c>
      <c r="H402" s="85"/>
      <c r="I402" s="86"/>
      <c r="J402" s="8"/>
      <c r="K402" s="88"/>
      <c r="L402" s="90"/>
      <c r="M402" s="14"/>
      <c r="N402" s="88"/>
      <c r="O402" s="90"/>
      <c r="P402" s="84"/>
    </row>
    <row r="403" spans="1:16" ht="12.75" x14ac:dyDescent="0.2">
      <c r="A403" s="48"/>
      <c r="B403" s="11"/>
      <c r="C403" s="23" t="s">
        <v>92</v>
      </c>
      <c r="D403" s="554" t="s">
        <v>1162</v>
      </c>
      <c r="E403" s="14"/>
      <c r="F403" s="555" t="s">
        <v>1729</v>
      </c>
      <c r="G403" s="85" t="s">
        <v>1730</v>
      </c>
      <c r="H403" s="85"/>
      <c r="I403" s="86"/>
      <c r="J403" s="8"/>
      <c r="K403" s="88"/>
      <c r="L403" s="90"/>
      <c r="M403" s="14"/>
      <c r="N403" s="88"/>
      <c r="O403" s="90"/>
      <c r="P403" s="84"/>
    </row>
    <row r="404" spans="1:16" ht="12.75" x14ac:dyDescent="0.2">
      <c r="A404" s="48"/>
      <c r="B404" s="11"/>
      <c r="C404" s="23" t="s">
        <v>92</v>
      </c>
      <c r="D404" s="554" t="s">
        <v>833</v>
      </c>
      <c r="E404" s="14"/>
      <c r="F404" s="555" t="s">
        <v>1731</v>
      </c>
      <c r="G404" s="85" t="s">
        <v>1732</v>
      </c>
      <c r="H404" s="85"/>
      <c r="I404" s="86"/>
      <c r="J404" s="8"/>
      <c r="K404" s="88"/>
      <c r="L404" s="90"/>
      <c r="M404" s="14"/>
      <c r="N404" s="88"/>
      <c r="O404" s="90"/>
      <c r="P404" s="84"/>
    </row>
    <row r="405" spans="1:16" ht="12.75" x14ac:dyDescent="0.2">
      <c r="A405" s="48"/>
      <c r="B405" s="11"/>
      <c r="C405" s="23" t="s">
        <v>92</v>
      </c>
      <c r="D405" s="554" t="s">
        <v>1073</v>
      </c>
      <c r="E405" s="14"/>
      <c r="F405" s="555" t="s">
        <v>1733</v>
      </c>
      <c r="G405" s="85" t="s">
        <v>1734</v>
      </c>
      <c r="H405" s="85"/>
      <c r="I405" s="86"/>
      <c r="J405" s="8"/>
      <c r="K405" s="88"/>
      <c r="L405" s="90"/>
      <c r="M405" s="14"/>
      <c r="N405" s="88"/>
      <c r="O405" s="90"/>
      <c r="P405" s="84"/>
    </row>
    <row r="406" spans="1:16" ht="12.75" x14ac:dyDescent="0.2">
      <c r="A406" s="48"/>
      <c r="B406" s="11"/>
      <c r="C406" s="23" t="s">
        <v>92</v>
      </c>
      <c r="D406" s="554" t="s">
        <v>1162</v>
      </c>
      <c r="E406" s="14"/>
      <c r="F406" s="555" t="s">
        <v>1735</v>
      </c>
      <c r="G406" s="85" t="s">
        <v>1736</v>
      </c>
      <c r="H406" s="85"/>
      <c r="I406" s="86"/>
      <c r="J406" s="8"/>
      <c r="K406" s="88"/>
      <c r="L406" s="90"/>
      <c r="M406" s="14"/>
      <c r="N406" s="88"/>
      <c r="O406" s="90"/>
      <c r="P406" s="84"/>
    </row>
    <row r="407" spans="1:16" ht="12.75" x14ac:dyDescent="0.2">
      <c r="A407" s="48"/>
      <c r="B407" s="11"/>
      <c r="C407" s="23" t="s">
        <v>92</v>
      </c>
      <c r="D407" s="554" t="s">
        <v>1737</v>
      </c>
      <c r="E407" s="14"/>
      <c r="F407" s="555" t="s">
        <v>1738</v>
      </c>
      <c r="G407" s="85" t="s">
        <v>1739</v>
      </c>
      <c r="H407" s="85"/>
      <c r="I407" s="86"/>
      <c r="J407" s="8"/>
      <c r="K407" s="88"/>
      <c r="L407" s="90"/>
      <c r="M407" s="14"/>
      <c r="N407" s="88"/>
      <c r="O407" s="90"/>
      <c r="P407" s="84"/>
    </row>
    <row r="408" spans="1:16" ht="12.75" x14ac:dyDescent="0.2">
      <c r="A408" s="48"/>
      <c r="B408" s="11"/>
      <c r="C408" s="23" t="s">
        <v>92</v>
      </c>
      <c r="D408" s="554" t="s">
        <v>1740</v>
      </c>
      <c r="E408" s="14"/>
      <c r="F408" s="555" t="s">
        <v>1741</v>
      </c>
      <c r="G408" s="85" t="s">
        <v>1742</v>
      </c>
      <c r="H408" s="85"/>
      <c r="I408" s="86"/>
      <c r="J408" s="8"/>
      <c r="K408" s="88"/>
      <c r="L408" s="90"/>
      <c r="M408" s="14"/>
      <c r="N408" s="88"/>
      <c r="O408" s="90"/>
      <c r="P408" s="84"/>
    </row>
    <row r="409" spans="1:16" ht="12.75" x14ac:dyDescent="0.2">
      <c r="A409" s="48"/>
      <c r="B409" s="11"/>
      <c r="C409" s="23" t="s">
        <v>92</v>
      </c>
      <c r="D409" s="554" t="s">
        <v>850</v>
      </c>
      <c r="E409" s="14"/>
      <c r="F409" s="555" t="s">
        <v>1743</v>
      </c>
      <c r="G409" s="85" t="s">
        <v>1744</v>
      </c>
      <c r="H409" s="85"/>
      <c r="I409" s="86"/>
      <c r="J409" s="8"/>
      <c r="K409" s="88"/>
      <c r="L409" s="90"/>
      <c r="M409" s="14"/>
      <c r="N409" s="88"/>
      <c r="O409" s="90"/>
      <c r="P409" s="84"/>
    </row>
    <row r="410" spans="1:16" ht="12.75" x14ac:dyDescent="0.2">
      <c r="A410" s="48"/>
      <c r="B410" s="11"/>
      <c r="C410" s="23" t="s">
        <v>92</v>
      </c>
      <c r="D410" s="554" t="s">
        <v>833</v>
      </c>
      <c r="E410" s="14"/>
      <c r="F410" s="555" t="s">
        <v>1745</v>
      </c>
      <c r="G410" s="85" t="s">
        <v>1746</v>
      </c>
      <c r="H410" s="85"/>
      <c r="I410" s="86"/>
      <c r="J410" s="8"/>
      <c r="K410" s="88"/>
      <c r="L410" s="90"/>
      <c r="M410" s="14"/>
      <c r="N410" s="88"/>
      <c r="O410" s="90"/>
      <c r="P410" s="84"/>
    </row>
    <row r="411" spans="1:16" ht="12.75" x14ac:dyDescent="0.2">
      <c r="A411" s="48"/>
      <c r="B411" s="11"/>
      <c r="C411" s="23" t="s">
        <v>92</v>
      </c>
      <c r="D411" s="554" t="s">
        <v>869</v>
      </c>
      <c r="E411" s="14"/>
      <c r="F411" s="555" t="s">
        <v>1747</v>
      </c>
      <c r="G411" s="85" t="s">
        <v>1748</v>
      </c>
      <c r="H411" s="85"/>
      <c r="I411" s="86"/>
      <c r="J411" s="8"/>
      <c r="K411" s="88"/>
      <c r="L411" s="90"/>
      <c r="M411" s="14"/>
      <c r="N411" s="88"/>
      <c r="O411" s="90"/>
      <c r="P411" s="84"/>
    </row>
    <row r="412" spans="1:16" ht="12.75" x14ac:dyDescent="0.2">
      <c r="A412" s="48"/>
      <c r="B412" s="11"/>
      <c r="C412" s="23" t="s">
        <v>92</v>
      </c>
      <c r="D412" s="554" t="s">
        <v>850</v>
      </c>
      <c r="E412" s="14"/>
      <c r="F412" s="555" t="s">
        <v>1749</v>
      </c>
      <c r="G412" s="85" t="s">
        <v>1750</v>
      </c>
      <c r="H412" s="85"/>
      <c r="I412" s="86"/>
      <c r="J412" s="8"/>
      <c r="K412" s="88"/>
      <c r="L412" s="90"/>
      <c r="M412" s="14"/>
      <c r="N412" s="88"/>
      <c r="O412" s="90"/>
      <c r="P412" s="84"/>
    </row>
    <row r="413" spans="1:16" ht="12.75" x14ac:dyDescent="0.2">
      <c r="A413" s="48"/>
      <c r="B413" s="11"/>
      <c r="C413" s="23" t="s">
        <v>92</v>
      </c>
      <c r="D413" s="554" t="s">
        <v>833</v>
      </c>
      <c r="E413" s="14"/>
      <c r="F413" s="555" t="s">
        <v>1751</v>
      </c>
      <c r="G413" s="85" t="s">
        <v>1752</v>
      </c>
      <c r="H413" s="85"/>
      <c r="I413" s="86"/>
      <c r="J413" s="8"/>
      <c r="K413" s="88"/>
      <c r="L413" s="90"/>
      <c r="M413" s="14"/>
      <c r="N413" s="88"/>
      <c r="O413" s="90"/>
      <c r="P413" s="84"/>
    </row>
    <row r="414" spans="1:16" ht="12.75" x14ac:dyDescent="0.2">
      <c r="A414" s="48"/>
      <c r="B414" s="11"/>
      <c r="C414" s="23" t="s">
        <v>92</v>
      </c>
      <c r="D414" s="554" t="s">
        <v>1753</v>
      </c>
      <c r="E414" s="14"/>
      <c r="F414" s="555" t="s">
        <v>1754</v>
      </c>
      <c r="G414" s="85" t="s">
        <v>1755</v>
      </c>
      <c r="H414" s="85"/>
      <c r="I414" s="86"/>
      <c r="J414" s="8"/>
      <c r="K414" s="88"/>
      <c r="L414" s="90"/>
      <c r="M414" s="14"/>
      <c r="N414" s="88"/>
      <c r="O414" s="90"/>
      <c r="P414" s="84"/>
    </row>
    <row r="415" spans="1:16" ht="12.75" x14ac:dyDescent="0.2">
      <c r="A415" s="48"/>
      <c r="B415" s="11"/>
      <c r="C415" s="23" t="s">
        <v>92</v>
      </c>
      <c r="D415" s="554" t="s">
        <v>833</v>
      </c>
      <c r="E415" s="14"/>
      <c r="F415" s="555" t="s">
        <v>1756</v>
      </c>
      <c r="G415" s="85" t="s">
        <v>1757</v>
      </c>
      <c r="H415" s="85"/>
      <c r="I415" s="86"/>
      <c r="J415" s="8"/>
      <c r="K415" s="88"/>
      <c r="L415" s="90"/>
      <c r="M415" s="14"/>
      <c r="N415" s="88"/>
      <c r="O415" s="90"/>
      <c r="P415" s="84"/>
    </row>
    <row r="416" spans="1:16" ht="12.75" x14ac:dyDescent="0.2">
      <c r="A416" s="48"/>
      <c r="B416" s="11"/>
      <c r="C416" s="23" t="s">
        <v>92</v>
      </c>
      <c r="D416" s="554" t="s">
        <v>833</v>
      </c>
      <c r="E416" s="14"/>
      <c r="F416" s="555" t="s">
        <v>1758</v>
      </c>
      <c r="G416" s="85" t="s">
        <v>1759</v>
      </c>
      <c r="H416" s="85"/>
      <c r="I416" s="86"/>
      <c r="J416" s="8"/>
      <c r="K416" s="88"/>
      <c r="L416" s="90"/>
      <c r="M416" s="14"/>
      <c r="N416" s="88"/>
      <c r="O416" s="90"/>
      <c r="P416" s="84"/>
    </row>
    <row r="417" spans="1:16" ht="12.75" x14ac:dyDescent="0.2">
      <c r="A417" s="48"/>
      <c r="B417" s="11"/>
      <c r="C417" s="23" t="s">
        <v>92</v>
      </c>
      <c r="D417" s="554" t="s">
        <v>1760</v>
      </c>
      <c r="E417" s="14"/>
      <c r="F417" s="555" t="s">
        <v>1761</v>
      </c>
      <c r="G417" s="85" t="s">
        <v>1762</v>
      </c>
      <c r="H417" s="85"/>
      <c r="I417" s="86"/>
      <c r="J417" s="8"/>
      <c r="K417" s="88"/>
      <c r="L417" s="90"/>
      <c r="M417" s="14"/>
      <c r="N417" s="88"/>
      <c r="O417" s="90"/>
      <c r="P417" s="84"/>
    </row>
    <row r="418" spans="1:16" ht="12.75" x14ac:dyDescent="0.2">
      <c r="A418" s="48"/>
      <c r="B418" s="11"/>
      <c r="C418" s="23" t="s">
        <v>92</v>
      </c>
      <c r="D418" s="554" t="s">
        <v>1518</v>
      </c>
      <c r="E418" s="14"/>
      <c r="F418" s="555" t="s">
        <v>1763</v>
      </c>
      <c r="G418" s="85" t="s">
        <v>1764</v>
      </c>
      <c r="H418" s="85"/>
      <c r="I418" s="86"/>
      <c r="J418" s="8"/>
      <c r="K418" s="88"/>
      <c r="L418" s="90"/>
      <c r="M418" s="14"/>
      <c r="N418" s="88"/>
      <c r="O418" s="90"/>
      <c r="P418" s="84"/>
    </row>
    <row r="419" spans="1:16" ht="12.75" x14ac:dyDescent="0.2">
      <c r="A419" s="48"/>
      <c r="B419" s="11"/>
      <c r="C419" s="23" t="s">
        <v>92</v>
      </c>
      <c r="D419" s="554" t="s">
        <v>951</v>
      </c>
      <c r="E419" s="14"/>
      <c r="F419" s="555" t="s">
        <v>1765</v>
      </c>
      <c r="G419" s="85" t="s">
        <v>1766</v>
      </c>
      <c r="H419" s="85"/>
      <c r="I419" s="86"/>
      <c r="J419" s="8"/>
      <c r="K419" s="88"/>
      <c r="L419" s="90"/>
      <c r="M419" s="14"/>
      <c r="N419" s="88"/>
      <c r="O419" s="90"/>
      <c r="P419" s="84"/>
    </row>
    <row r="420" spans="1:16" ht="12.75" x14ac:dyDescent="0.2">
      <c r="A420" s="48"/>
      <c r="B420" s="11"/>
      <c r="C420" s="23" t="s">
        <v>92</v>
      </c>
      <c r="D420" s="554" t="s">
        <v>850</v>
      </c>
      <c r="E420" s="14"/>
      <c r="F420" s="555" t="s">
        <v>1767</v>
      </c>
      <c r="G420" s="85" t="s">
        <v>1768</v>
      </c>
      <c r="H420" s="85"/>
      <c r="I420" s="86"/>
      <c r="J420" s="8"/>
      <c r="K420" s="88"/>
      <c r="L420" s="90"/>
      <c r="M420" s="14"/>
      <c r="N420" s="88"/>
      <c r="O420" s="90"/>
      <c r="P420" s="84"/>
    </row>
    <row r="421" spans="1:16" ht="12.75" x14ac:dyDescent="0.2">
      <c r="A421" s="48"/>
      <c r="B421" s="11"/>
      <c r="C421" s="23" t="s">
        <v>92</v>
      </c>
      <c r="D421" s="554" t="s">
        <v>1769</v>
      </c>
      <c r="E421" s="14"/>
      <c r="F421" s="555" t="s">
        <v>1770</v>
      </c>
      <c r="G421" s="85" t="s">
        <v>1771</v>
      </c>
      <c r="H421" s="85"/>
      <c r="I421" s="86"/>
      <c r="J421" s="8"/>
      <c r="K421" s="88"/>
      <c r="L421" s="90"/>
      <c r="M421" s="14"/>
      <c r="N421" s="88"/>
      <c r="O421" s="90"/>
      <c r="P421" s="84"/>
    </row>
    <row r="422" spans="1:16" ht="12.75" x14ac:dyDescent="0.2">
      <c r="A422" s="48"/>
      <c r="B422" s="11"/>
      <c r="C422" s="23" t="s">
        <v>92</v>
      </c>
      <c r="D422" s="554" t="s">
        <v>833</v>
      </c>
      <c r="E422" s="14"/>
      <c r="F422" s="555" t="s">
        <v>1772</v>
      </c>
      <c r="G422" s="85" t="s">
        <v>1773</v>
      </c>
      <c r="H422" s="85"/>
      <c r="I422" s="86"/>
      <c r="J422" s="8"/>
      <c r="K422" s="88"/>
      <c r="L422" s="90"/>
      <c r="M422" s="14"/>
      <c r="N422" s="88"/>
      <c r="O422" s="90"/>
      <c r="P422" s="84"/>
    </row>
    <row r="423" spans="1:16" ht="12.75" x14ac:dyDescent="0.2">
      <c r="A423" s="48"/>
      <c r="B423" s="11"/>
      <c r="C423" s="23" t="s">
        <v>92</v>
      </c>
      <c r="D423" s="554" t="s">
        <v>827</v>
      </c>
      <c r="E423" s="14"/>
      <c r="F423" s="555" t="s">
        <v>1774</v>
      </c>
      <c r="G423" s="85" t="s">
        <v>1775</v>
      </c>
      <c r="H423" s="85"/>
      <c r="I423" s="86"/>
      <c r="J423" s="8"/>
      <c r="K423" s="88"/>
      <c r="L423" s="90"/>
      <c r="M423" s="14"/>
      <c r="N423" s="88"/>
      <c r="O423" s="90"/>
      <c r="P423" s="84"/>
    </row>
    <row r="424" spans="1:16" ht="12.75" x14ac:dyDescent="0.2">
      <c r="A424" s="48"/>
      <c r="B424" s="11"/>
      <c r="C424" s="23" t="s">
        <v>92</v>
      </c>
      <c r="D424" s="554" t="s">
        <v>850</v>
      </c>
      <c r="E424" s="14"/>
      <c r="F424" s="555" t="s">
        <v>1776</v>
      </c>
      <c r="G424" s="85" t="s">
        <v>1777</v>
      </c>
      <c r="H424" s="85"/>
      <c r="I424" s="86"/>
      <c r="J424" s="8"/>
      <c r="K424" s="88"/>
      <c r="L424" s="90"/>
      <c r="M424" s="14"/>
      <c r="N424" s="88"/>
      <c r="O424" s="90"/>
      <c r="P424" s="84"/>
    </row>
    <row r="425" spans="1:16" ht="12.75" x14ac:dyDescent="0.2">
      <c r="A425" s="48"/>
      <c r="B425" s="11"/>
      <c r="C425" s="23" t="s">
        <v>92</v>
      </c>
      <c r="D425" s="556" t="s">
        <v>1778</v>
      </c>
      <c r="E425" s="14"/>
      <c r="F425" s="555" t="s">
        <v>1776</v>
      </c>
      <c r="G425" s="85" t="s">
        <v>1777</v>
      </c>
      <c r="H425" s="85"/>
      <c r="I425" s="86"/>
      <c r="J425" s="8"/>
      <c r="K425" s="88"/>
      <c r="L425" s="90"/>
      <c r="M425" s="14"/>
      <c r="N425" s="88"/>
      <c r="O425" s="90"/>
      <c r="P425" s="84"/>
    </row>
    <row r="426" spans="1:16" ht="12.75" x14ac:dyDescent="0.2">
      <c r="A426" s="48"/>
      <c r="B426" s="11"/>
      <c r="C426" s="11" t="s">
        <v>90</v>
      </c>
      <c r="D426" s="554" t="s">
        <v>833</v>
      </c>
      <c r="E426" s="14"/>
      <c r="F426" s="555" t="s">
        <v>1779</v>
      </c>
      <c r="G426" s="23" t="s">
        <v>1780</v>
      </c>
      <c r="H426" s="23"/>
      <c r="I426" s="11"/>
      <c r="J426" s="8"/>
      <c r="K426" s="88"/>
      <c r="L426" s="90"/>
      <c r="M426" s="14"/>
      <c r="N426" s="88"/>
      <c r="O426" s="90"/>
      <c r="P426" s="84"/>
    </row>
  </sheetData>
  <mergeCells count="4">
    <mergeCell ref="K4:M4"/>
    <mergeCell ref="N4:P4"/>
    <mergeCell ref="A4:E4"/>
    <mergeCell ref="F4:J4"/>
  </mergeCells>
  <printOptions horizontalCentered="1"/>
  <pageMargins left="0.25" right="0.25" top="4.7222222222222221E-2" bottom="0.75" header="0.3" footer="0.3"/>
  <pageSetup paperSize="9" scale="10" orientation="landscape"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ignoredErrors>
    <ignoredError sqref="F6:F426"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pageSetUpPr fitToPage="1"/>
  </sheetPr>
  <dimension ref="A1:S17"/>
  <sheetViews>
    <sheetView view="pageLayout" zoomScale="115" zoomScaleNormal="100" zoomScaleSheetLayoutView="100" zoomScalePageLayoutView="115" workbookViewId="0">
      <selection activeCell="E24" sqref="E24"/>
    </sheetView>
  </sheetViews>
  <sheetFormatPr baseColWidth="10" defaultColWidth="11.42578125" defaultRowHeight="12" x14ac:dyDescent="0.2"/>
  <cols>
    <col min="1" max="2" width="18.7109375" style="116" customWidth="1"/>
    <col min="3" max="3" width="24.7109375" style="116" customWidth="1"/>
    <col min="4" max="6" width="18.7109375" style="116" customWidth="1"/>
    <col min="7" max="8" width="6.7109375" style="51" customWidth="1"/>
    <col min="9" max="9" width="6.7109375" style="116" customWidth="1"/>
    <col min="10" max="12" width="18.7109375" style="116" customWidth="1"/>
    <col min="13" max="13" width="18.28515625" style="116" customWidth="1"/>
    <col min="14" max="14" width="20.42578125" style="116" customWidth="1"/>
    <col min="15" max="16384" width="11.42578125" style="116"/>
  </cols>
  <sheetData>
    <row r="1" spans="1:19" s="93" customFormat="1" x14ac:dyDescent="0.2">
      <c r="A1" s="118" t="s">
        <v>445</v>
      </c>
      <c r="B1" s="118"/>
      <c r="C1" s="118"/>
      <c r="D1" s="118"/>
      <c r="E1" s="118"/>
      <c r="F1" s="118"/>
      <c r="G1" s="118"/>
      <c r="H1" s="118"/>
      <c r="J1" s="118"/>
      <c r="K1" s="118"/>
      <c r="L1" s="118"/>
      <c r="M1" s="118"/>
      <c r="N1" s="118"/>
    </row>
    <row r="2" spans="1:19" s="5" customFormat="1" x14ac:dyDescent="0.2">
      <c r="A2" s="117" t="s">
        <v>349</v>
      </c>
      <c r="B2" s="117"/>
      <c r="C2" s="117"/>
      <c r="D2" s="117"/>
      <c r="E2" s="117"/>
      <c r="F2" s="117"/>
      <c r="G2" s="117"/>
      <c r="H2" s="117"/>
      <c r="I2" s="117"/>
      <c r="J2" s="117"/>
      <c r="K2" s="117"/>
      <c r="L2" s="117"/>
      <c r="M2" s="117"/>
      <c r="N2" s="117"/>
      <c r="O2" s="117"/>
      <c r="P2" s="117"/>
      <c r="Q2" s="117"/>
      <c r="R2" s="117"/>
      <c r="S2" s="117"/>
    </row>
    <row r="3" spans="1:19" ht="12.75" thickBot="1" x14ac:dyDescent="0.25"/>
    <row r="4" spans="1:19" s="69" customFormat="1" ht="12.75" customHeight="1" thickBot="1" x14ac:dyDescent="0.25">
      <c r="A4" s="644" t="s">
        <v>312</v>
      </c>
      <c r="B4" s="646"/>
      <c r="C4" s="645" t="s">
        <v>313</v>
      </c>
      <c r="D4" s="645"/>
      <c r="E4" s="647" t="s">
        <v>316</v>
      </c>
      <c r="F4" s="648"/>
      <c r="G4" s="648"/>
      <c r="H4" s="648"/>
      <c r="I4" s="650"/>
      <c r="J4" s="645" t="s">
        <v>317</v>
      </c>
      <c r="K4" s="645"/>
      <c r="L4" s="646"/>
      <c r="M4" s="604" t="s">
        <v>572</v>
      </c>
      <c r="N4" s="651" t="s">
        <v>573</v>
      </c>
    </row>
    <row r="5" spans="1:19" s="70" customFormat="1" ht="86.25" customHeight="1" thickBot="1" x14ac:dyDescent="0.25">
      <c r="A5" s="301" t="s">
        <v>93</v>
      </c>
      <c r="B5" s="202" t="s">
        <v>94</v>
      </c>
      <c r="C5" s="202" t="s">
        <v>315</v>
      </c>
      <c r="D5" s="209" t="s">
        <v>314</v>
      </c>
      <c r="E5" s="201" t="s">
        <v>320</v>
      </c>
      <c r="F5" s="203" t="s">
        <v>321</v>
      </c>
      <c r="G5" s="210" t="s">
        <v>322</v>
      </c>
      <c r="H5" s="210" t="s">
        <v>323</v>
      </c>
      <c r="I5" s="211" t="s">
        <v>20</v>
      </c>
      <c r="J5" s="201" t="s">
        <v>318</v>
      </c>
      <c r="K5" s="202" t="s">
        <v>319</v>
      </c>
      <c r="L5" s="212" t="s">
        <v>324</v>
      </c>
      <c r="M5" s="605"/>
      <c r="N5" s="652"/>
    </row>
    <row r="6" spans="1:19" x14ac:dyDescent="0.2">
      <c r="A6" s="429" t="s">
        <v>583</v>
      </c>
      <c r="B6" s="428" t="s">
        <v>563</v>
      </c>
      <c r="C6" s="86" t="s">
        <v>562</v>
      </c>
      <c r="D6" s="426" t="s">
        <v>574</v>
      </c>
      <c r="E6" s="48" t="s">
        <v>584</v>
      </c>
      <c r="F6" s="23"/>
      <c r="G6" s="23"/>
      <c r="H6" s="23"/>
      <c r="I6" s="56"/>
      <c r="J6" s="48"/>
      <c r="K6" s="11">
        <v>3000</v>
      </c>
      <c r="L6" s="14"/>
      <c r="M6" s="11">
        <v>3000</v>
      </c>
      <c r="N6" s="14"/>
    </row>
    <row r="7" spans="1:19" x14ac:dyDescent="0.2">
      <c r="A7" s="146" t="s">
        <v>583</v>
      </c>
      <c r="B7" s="23" t="s">
        <v>563</v>
      </c>
      <c r="C7" s="11" t="s">
        <v>564</v>
      </c>
      <c r="D7" s="427" t="s">
        <v>576</v>
      </c>
      <c r="E7" s="48" t="s">
        <v>584</v>
      </c>
      <c r="F7" s="23"/>
      <c r="G7" s="23"/>
      <c r="H7" s="23"/>
      <c r="I7" s="56"/>
      <c r="J7" s="48"/>
      <c r="K7" s="11">
        <v>4500</v>
      </c>
      <c r="L7" s="14"/>
      <c r="M7" s="11">
        <v>4500</v>
      </c>
      <c r="N7" s="14"/>
    </row>
    <row r="8" spans="1:19" x14ac:dyDescent="0.2">
      <c r="A8" s="146" t="s">
        <v>583</v>
      </c>
      <c r="B8" s="23" t="s">
        <v>563</v>
      </c>
      <c r="C8" s="11" t="s">
        <v>565</v>
      </c>
      <c r="D8" s="427" t="s">
        <v>577</v>
      </c>
      <c r="E8" s="48" t="s">
        <v>584</v>
      </c>
      <c r="F8" s="59"/>
      <c r="G8" s="59"/>
      <c r="H8" s="59"/>
      <c r="I8" s="78"/>
      <c r="J8" s="79"/>
      <c r="K8" s="11">
        <v>9500</v>
      </c>
      <c r="L8" s="14"/>
      <c r="M8" s="11">
        <v>9500</v>
      </c>
      <c r="N8" s="14"/>
    </row>
    <row r="9" spans="1:19" x14ac:dyDescent="0.2">
      <c r="A9" s="146" t="s">
        <v>583</v>
      </c>
      <c r="B9" s="23" t="s">
        <v>563</v>
      </c>
      <c r="C9" s="11" t="s">
        <v>566</v>
      </c>
      <c r="D9" s="427" t="s">
        <v>578</v>
      </c>
      <c r="E9" s="48" t="s">
        <v>584</v>
      </c>
      <c r="F9" s="23"/>
      <c r="G9" s="23"/>
      <c r="H9" s="23"/>
      <c r="I9" s="56"/>
      <c r="J9" s="48"/>
      <c r="K9" s="11">
        <v>5500</v>
      </c>
      <c r="L9" s="14"/>
      <c r="M9" s="11">
        <v>5500</v>
      </c>
      <c r="N9" s="14"/>
    </row>
    <row r="10" spans="1:19" x14ac:dyDescent="0.2">
      <c r="A10" s="146" t="s">
        <v>583</v>
      </c>
      <c r="B10" s="23" t="s">
        <v>563</v>
      </c>
      <c r="C10" s="58" t="s">
        <v>567</v>
      </c>
      <c r="D10" s="427" t="s">
        <v>579</v>
      </c>
      <c r="E10" s="48" t="s">
        <v>584</v>
      </c>
      <c r="F10" s="23"/>
      <c r="G10" s="23"/>
      <c r="H10" s="23"/>
      <c r="I10" s="56"/>
      <c r="J10" s="48"/>
      <c r="K10" s="58">
        <v>1800</v>
      </c>
      <c r="L10" s="60"/>
      <c r="M10" s="58">
        <v>1800</v>
      </c>
      <c r="N10" s="60"/>
    </row>
    <row r="11" spans="1:19" x14ac:dyDescent="0.2">
      <c r="A11" s="146" t="s">
        <v>583</v>
      </c>
      <c r="B11" s="23" t="s">
        <v>563</v>
      </c>
      <c r="C11" s="11" t="s">
        <v>568</v>
      </c>
      <c r="D11" s="427" t="s">
        <v>580</v>
      </c>
      <c r="E11" s="48" t="s">
        <v>584</v>
      </c>
      <c r="F11" s="23"/>
      <c r="G11" s="23"/>
      <c r="H11" s="23"/>
      <c r="I11" s="56"/>
      <c r="J11" s="48"/>
      <c r="K11" s="11">
        <v>2500</v>
      </c>
      <c r="L11" s="14"/>
      <c r="M11" s="11">
        <v>2500</v>
      </c>
      <c r="N11" s="14"/>
    </row>
    <row r="12" spans="1:19" x14ac:dyDescent="0.2">
      <c r="A12" s="146" t="s">
        <v>583</v>
      </c>
      <c r="B12" s="23" t="s">
        <v>563</v>
      </c>
      <c r="C12" s="11" t="s">
        <v>569</v>
      </c>
      <c r="D12" s="427" t="s">
        <v>581</v>
      </c>
      <c r="E12" s="48" t="s">
        <v>584</v>
      </c>
      <c r="F12" s="23"/>
      <c r="G12" s="23"/>
      <c r="H12" s="23"/>
      <c r="I12" s="56"/>
      <c r="J12" s="48"/>
      <c r="K12" s="11">
        <v>5250</v>
      </c>
      <c r="L12" s="14"/>
      <c r="M12" s="11">
        <v>5250</v>
      </c>
      <c r="N12" s="14"/>
    </row>
    <row r="13" spans="1:19" x14ac:dyDescent="0.2">
      <c r="A13" s="146" t="s">
        <v>583</v>
      </c>
      <c r="B13" s="23" t="s">
        <v>563</v>
      </c>
      <c r="C13" s="11" t="s">
        <v>570</v>
      </c>
      <c r="D13" s="427" t="s">
        <v>582</v>
      </c>
      <c r="E13" s="48" t="s">
        <v>584</v>
      </c>
      <c r="F13" s="23"/>
      <c r="G13" s="23"/>
      <c r="H13" s="23"/>
      <c r="I13" s="56"/>
      <c r="J13" s="48"/>
      <c r="K13" s="11">
        <v>1380</v>
      </c>
      <c r="L13" s="14"/>
      <c r="M13" s="11">
        <v>1380</v>
      </c>
      <c r="N13" s="14"/>
    </row>
    <row r="14" spans="1:19" x14ac:dyDescent="0.2">
      <c r="A14" s="146" t="s">
        <v>583</v>
      </c>
      <c r="B14" s="23" t="s">
        <v>563</v>
      </c>
      <c r="C14" s="11" t="s">
        <v>571</v>
      </c>
      <c r="D14" s="427" t="s">
        <v>575</v>
      </c>
      <c r="E14" s="48" t="s">
        <v>584</v>
      </c>
      <c r="F14" s="59"/>
      <c r="G14" s="59"/>
      <c r="H14" s="59"/>
      <c r="I14" s="78"/>
      <c r="J14" s="79"/>
      <c r="K14" s="11">
        <v>63000</v>
      </c>
      <c r="L14" s="14"/>
      <c r="M14" s="11">
        <v>63000</v>
      </c>
      <c r="N14" s="14"/>
    </row>
    <row r="15" spans="1:19" ht="12.75" thickBot="1" x14ac:dyDescent="0.25">
      <c r="A15" s="146" t="s">
        <v>583</v>
      </c>
      <c r="B15" s="23" t="s">
        <v>563</v>
      </c>
      <c r="C15" s="11" t="s">
        <v>565</v>
      </c>
      <c r="D15" s="427" t="s">
        <v>577</v>
      </c>
      <c r="E15" s="48" t="s">
        <v>584</v>
      </c>
      <c r="F15" s="23"/>
      <c r="G15" s="23"/>
      <c r="H15" s="23"/>
      <c r="I15" s="56"/>
      <c r="J15" s="48"/>
      <c r="K15" s="11">
        <v>2000</v>
      </c>
      <c r="L15" s="14"/>
      <c r="M15" s="11">
        <v>2000</v>
      </c>
      <c r="N15" s="14"/>
    </row>
    <row r="16" spans="1:19" ht="12.75" thickBot="1" x14ac:dyDescent="0.25">
      <c r="A16" s="52"/>
      <c r="B16" s="52"/>
      <c r="C16" s="52"/>
      <c r="D16" s="147"/>
      <c r="E16" s="148"/>
      <c r="F16" s="50"/>
      <c r="G16" s="50"/>
      <c r="H16" s="50"/>
      <c r="I16" s="145"/>
      <c r="J16" s="15"/>
      <c r="K16" s="52"/>
      <c r="L16" s="16"/>
      <c r="M16" s="16"/>
      <c r="N16" s="16"/>
    </row>
    <row r="17" spans="1:1" x14ac:dyDescent="0.2">
      <c r="A17" s="116" t="s">
        <v>446</v>
      </c>
    </row>
  </sheetData>
  <mergeCells count="6">
    <mergeCell ref="M4:M5"/>
    <mergeCell ref="N4:N5"/>
    <mergeCell ref="C4:D4"/>
    <mergeCell ref="A4:B4"/>
    <mergeCell ref="J4:L4"/>
    <mergeCell ref="E4:I4"/>
  </mergeCells>
  <printOptions horizontalCentered="1"/>
  <pageMargins left="0.25" right="0.25" top="0.75" bottom="0.75" header="0.3" footer="0.3"/>
  <pageSetup paperSize="9" scale="62" orientation="landscape"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ignoredErrors>
    <ignoredError sqref="D6:D15"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N14"/>
  <sheetViews>
    <sheetView tabSelected="1" view="pageLayout" zoomScaleNormal="100" zoomScaleSheetLayoutView="100" workbookViewId="0">
      <selection activeCell="F10" sqref="F10"/>
    </sheetView>
  </sheetViews>
  <sheetFormatPr baseColWidth="10" defaultColWidth="2" defaultRowHeight="11.25" x14ac:dyDescent="0.2"/>
  <cols>
    <col min="1" max="1" width="13.5703125" style="72" customWidth="1"/>
    <col min="2" max="2" width="9.5703125" style="72" customWidth="1"/>
    <col min="3" max="3" width="27" style="72" customWidth="1"/>
    <col min="4" max="4" width="13" style="72" customWidth="1"/>
    <col min="5" max="5" width="8.140625" style="72" customWidth="1"/>
    <col min="6" max="6" width="8" style="72" customWidth="1"/>
    <col min="7" max="7" width="9" style="72" customWidth="1"/>
    <col min="8" max="8" width="16.42578125" style="72" customWidth="1"/>
    <col min="9" max="14" width="5.7109375" style="558" customWidth="1"/>
    <col min="15" max="15" width="8.7109375" style="72" customWidth="1"/>
    <col min="16" max="16384" width="2" style="72"/>
  </cols>
  <sheetData>
    <row r="1" spans="1:14" s="126" customFormat="1" ht="12.75" x14ac:dyDescent="0.2">
      <c r="A1" s="125" t="s">
        <v>348</v>
      </c>
      <c r="B1" s="152"/>
      <c r="C1" s="125"/>
      <c r="I1" s="557"/>
      <c r="J1" s="557"/>
      <c r="K1" s="557"/>
      <c r="L1" s="557"/>
      <c r="M1" s="557"/>
      <c r="N1" s="557"/>
    </row>
    <row r="2" spans="1:14" s="126" customFormat="1" ht="12" thickBot="1" x14ac:dyDescent="0.25">
      <c r="A2" s="127" t="s">
        <v>350</v>
      </c>
      <c r="B2" s="127"/>
      <c r="C2" s="127"/>
      <c r="I2" s="557"/>
      <c r="J2" s="557"/>
      <c r="K2" s="557"/>
      <c r="L2" s="557"/>
      <c r="M2" s="557"/>
      <c r="N2" s="557"/>
    </row>
    <row r="3" spans="1:14" s="71" customFormat="1" ht="22.5" customHeight="1" x14ac:dyDescent="0.2">
      <c r="A3" s="572" t="s">
        <v>295</v>
      </c>
      <c r="B3" s="572" t="s">
        <v>298</v>
      </c>
      <c r="C3" s="572" t="s">
        <v>297</v>
      </c>
      <c r="D3" s="574" t="s">
        <v>296</v>
      </c>
      <c r="E3" s="574" t="s">
        <v>273</v>
      </c>
      <c r="F3" s="574" t="s">
        <v>274</v>
      </c>
      <c r="G3" s="574" t="s">
        <v>130</v>
      </c>
      <c r="H3" s="574" t="s">
        <v>275</v>
      </c>
      <c r="I3" s="570">
        <v>2018</v>
      </c>
      <c r="J3" s="571"/>
      <c r="K3" s="570">
        <v>2019</v>
      </c>
      <c r="L3" s="571"/>
      <c r="M3" s="161">
        <v>2020</v>
      </c>
      <c r="N3" s="161">
        <v>2021</v>
      </c>
    </row>
    <row r="4" spans="1:14" s="71" customFormat="1" ht="22.5" x14ac:dyDescent="0.2">
      <c r="A4" s="573"/>
      <c r="B4" s="573"/>
      <c r="C4" s="573"/>
      <c r="D4" s="575"/>
      <c r="E4" s="575"/>
      <c r="F4" s="575"/>
      <c r="G4" s="575"/>
      <c r="H4" s="575"/>
      <c r="I4" s="503" t="s">
        <v>278</v>
      </c>
      <c r="J4" s="503" t="s">
        <v>276</v>
      </c>
      <c r="K4" s="503" t="s">
        <v>278</v>
      </c>
      <c r="L4" s="503" t="s">
        <v>277</v>
      </c>
      <c r="M4" s="503" t="s">
        <v>278</v>
      </c>
      <c r="N4" s="503" t="s">
        <v>278</v>
      </c>
    </row>
    <row r="5" spans="1:14" s="128" customFormat="1" ht="56.25" customHeight="1" x14ac:dyDescent="0.2">
      <c r="A5" s="562" t="s">
        <v>771</v>
      </c>
      <c r="B5" s="566" t="s">
        <v>772</v>
      </c>
      <c r="C5" s="559" t="s">
        <v>782</v>
      </c>
      <c r="D5" s="559" t="s">
        <v>792</v>
      </c>
      <c r="E5" s="560">
        <v>12</v>
      </c>
      <c r="F5" s="560">
        <v>11.1</v>
      </c>
      <c r="G5" s="560" t="s">
        <v>1781</v>
      </c>
      <c r="H5" s="561" t="s">
        <v>809</v>
      </c>
      <c r="I5" s="562"/>
      <c r="J5" s="562"/>
      <c r="K5" s="562">
        <v>12</v>
      </c>
      <c r="L5" s="562">
        <v>12</v>
      </c>
      <c r="M5" s="562">
        <v>11.5</v>
      </c>
      <c r="N5" s="562">
        <v>11.1</v>
      </c>
    </row>
    <row r="6" spans="1:14" s="128" customFormat="1" ht="22.5" customHeight="1" x14ac:dyDescent="0.2">
      <c r="A6" s="562" t="s">
        <v>771</v>
      </c>
      <c r="B6" s="566" t="s">
        <v>773</v>
      </c>
      <c r="C6" s="559" t="s">
        <v>783</v>
      </c>
      <c r="D6" s="559" t="s">
        <v>793</v>
      </c>
      <c r="E6" s="563">
        <v>2.4</v>
      </c>
      <c r="F6" s="563">
        <v>1.6</v>
      </c>
      <c r="G6" s="560" t="s">
        <v>1781</v>
      </c>
      <c r="H6" s="561" t="s">
        <v>802</v>
      </c>
      <c r="I6" s="562"/>
      <c r="J6" s="562"/>
      <c r="K6" s="562">
        <v>2.4</v>
      </c>
      <c r="L6" s="562">
        <v>2.4</v>
      </c>
      <c r="M6" s="562">
        <v>1.9</v>
      </c>
      <c r="N6" s="562">
        <v>1.6</v>
      </c>
    </row>
    <row r="7" spans="1:14" s="128" customFormat="1" ht="27" customHeight="1" x14ac:dyDescent="0.2">
      <c r="A7" s="562" t="s">
        <v>771</v>
      </c>
      <c r="B7" s="566" t="s">
        <v>774</v>
      </c>
      <c r="C7" s="559" t="s">
        <v>784</v>
      </c>
      <c r="D7" s="559" t="s">
        <v>794</v>
      </c>
      <c r="E7" s="563">
        <v>58.6</v>
      </c>
      <c r="F7" s="563">
        <v>67.5</v>
      </c>
      <c r="G7" s="560" t="s">
        <v>1781</v>
      </c>
      <c r="H7" s="561" t="s">
        <v>803</v>
      </c>
      <c r="I7" s="562"/>
      <c r="J7" s="562"/>
      <c r="K7" s="564">
        <v>58.6</v>
      </c>
      <c r="L7" s="564">
        <v>58.6</v>
      </c>
      <c r="M7" s="564">
        <v>66.5</v>
      </c>
      <c r="N7" s="564">
        <v>67.5</v>
      </c>
    </row>
    <row r="8" spans="1:14" s="128" customFormat="1" ht="27" customHeight="1" x14ac:dyDescent="0.2">
      <c r="A8" s="562" t="s">
        <v>771</v>
      </c>
      <c r="B8" s="566" t="s">
        <v>775</v>
      </c>
      <c r="C8" s="559" t="s">
        <v>785</v>
      </c>
      <c r="D8" s="559" t="s">
        <v>795</v>
      </c>
      <c r="E8" s="563">
        <v>80.099999999999994</v>
      </c>
      <c r="F8" s="563">
        <v>84</v>
      </c>
      <c r="G8" s="560" t="s">
        <v>1781</v>
      </c>
      <c r="H8" s="561" t="s">
        <v>807</v>
      </c>
      <c r="I8" s="562"/>
      <c r="J8" s="562"/>
      <c r="K8" s="564">
        <v>80.099999999999994</v>
      </c>
      <c r="L8" s="562">
        <v>80</v>
      </c>
      <c r="M8" s="564">
        <v>83.8</v>
      </c>
      <c r="N8" s="564">
        <v>84</v>
      </c>
    </row>
    <row r="9" spans="1:14" s="128" customFormat="1" ht="27" x14ac:dyDescent="0.2">
      <c r="A9" s="562" t="s">
        <v>771</v>
      </c>
      <c r="B9" s="566" t="s">
        <v>776</v>
      </c>
      <c r="C9" s="559" t="s">
        <v>786</v>
      </c>
      <c r="D9" s="559" t="s">
        <v>796</v>
      </c>
      <c r="E9" s="563">
        <v>64.900000000000006</v>
      </c>
      <c r="F9" s="563">
        <v>69.5</v>
      </c>
      <c r="G9" s="560" t="s">
        <v>1781</v>
      </c>
      <c r="H9" s="561" t="s">
        <v>808</v>
      </c>
      <c r="I9" s="562"/>
      <c r="J9" s="562"/>
      <c r="K9" s="564">
        <v>64.900000000000006</v>
      </c>
      <c r="L9" s="564">
        <v>64.900000000000006</v>
      </c>
      <c r="M9" s="564">
        <v>68.5</v>
      </c>
      <c r="N9" s="564">
        <v>69.5</v>
      </c>
    </row>
    <row r="10" spans="1:14" s="128" customFormat="1" ht="26.25" customHeight="1" x14ac:dyDescent="0.2">
      <c r="A10" s="562" t="s">
        <v>771</v>
      </c>
      <c r="B10" s="566" t="s">
        <v>777</v>
      </c>
      <c r="C10" s="559" t="s">
        <v>787</v>
      </c>
      <c r="D10" s="559" t="s">
        <v>797</v>
      </c>
      <c r="E10" s="563">
        <v>41.98</v>
      </c>
      <c r="F10" s="560">
        <v>49.7</v>
      </c>
      <c r="G10" s="560" t="s">
        <v>1781</v>
      </c>
      <c r="H10" s="561" t="s">
        <v>805</v>
      </c>
      <c r="I10" s="562"/>
      <c r="J10" s="562"/>
      <c r="K10" s="562">
        <v>41.98</v>
      </c>
      <c r="L10" s="564">
        <v>41.98</v>
      </c>
      <c r="M10" s="562">
        <v>45.6</v>
      </c>
      <c r="N10" s="562">
        <v>49.7</v>
      </c>
    </row>
    <row r="11" spans="1:14" s="128" customFormat="1" ht="27.75" customHeight="1" x14ac:dyDescent="0.2">
      <c r="A11" s="562" t="s">
        <v>771</v>
      </c>
      <c r="B11" s="566" t="s">
        <v>778</v>
      </c>
      <c r="C11" s="559" t="s">
        <v>788</v>
      </c>
      <c r="D11" s="559" t="s">
        <v>798</v>
      </c>
      <c r="E11" s="563">
        <v>46.67</v>
      </c>
      <c r="F11" s="560">
        <v>70</v>
      </c>
      <c r="G11" s="560" t="s">
        <v>1781</v>
      </c>
      <c r="H11" s="561" t="s">
        <v>806</v>
      </c>
      <c r="I11" s="562"/>
      <c r="J11" s="562"/>
      <c r="K11" s="565">
        <v>46.67</v>
      </c>
      <c r="L11" s="565">
        <v>46.67</v>
      </c>
      <c r="M11" s="565">
        <v>50</v>
      </c>
      <c r="N11" s="562">
        <v>70</v>
      </c>
    </row>
    <row r="12" spans="1:14" s="128" customFormat="1" ht="30" customHeight="1" x14ac:dyDescent="0.2">
      <c r="A12" s="562" t="s">
        <v>771</v>
      </c>
      <c r="B12" s="566" t="s">
        <v>779</v>
      </c>
      <c r="C12" s="559" t="s">
        <v>789</v>
      </c>
      <c r="D12" s="559" t="s">
        <v>799</v>
      </c>
      <c r="E12" s="563">
        <v>7</v>
      </c>
      <c r="F12" s="563">
        <v>7.5</v>
      </c>
      <c r="G12" s="560" t="s">
        <v>1781</v>
      </c>
      <c r="H12" s="561" t="s">
        <v>804</v>
      </c>
      <c r="I12" s="562"/>
      <c r="J12" s="562"/>
      <c r="K12" s="564">
        <v>7</v>
      </c>
      <c r="L12" s="564">
        <v>7</v>
      </c>
      <c r="M12" s="564">
        <v>7</v>
      </c>
      <c r="N12" s="564">
        <v>7.5</v>
      </c>
    </row>
    <row r="13" spans="1:14" s="128" customFormat="1" ht="31.5" customHeight="1" x14ac:dyDescent="0.2">
      <c r="A13" s="562" t="s">
        <v>771</v>
      </c>
      <c r="B13" s="566" t="s">
        <v>780</v>
      </c>
      <c r="C13" s="559" t="s">
        <v>790</v>
      </c>
      <c r="D13" s="559" t="s">
        <v>800</v>
      </c>
      <c r="E13" s="563">
        <v>40</v>
      </c>
      <c r="F13" s="563">
        <v>47</v>
      </c>
      <c r="G13" s="560" t="s">
        <v>1781</v>
      </c>
      <c r="H13" s="561" t="s">
        <v>810</v>
      </c>
      <c r="I13" s="562"/>
      <c r="J13" s="562"/>
      <c r="K13" s="564">
        <v>40</v>
      </c>
      <c r="L13" s="564">
        <v>40</v>
      </c>
      <c r="M13" s="564">
        <v>45</v>
      </c>
      <c r="N13" s="564">
        <v>47</v>
      </c>
    </row>
    <row r="14" spans="1:14" s="128" customFormat="1" ht="54" x14ac:dyDescent="0.2">
      <c r="A14" s="562" t="s">
        <v>771</v>
      </c>
      <c r="B14" s="566" t="s">
        <v>781</v>
      </c>
      <c r="C14" s="559" t="s">
        <v>791</v>
      </c>
      <c r="D14" s="559" t="s">
        <v>801</v>
      </c>
      <c r="E14" s="563">
        <v>20</v>
      </c>
      <c r="F14" s="563">
        <v>30</v>
      </c>
      <c r="G14" s="560" t="s">
        <v>1781</v>
      </c>
      <c r="H14" s="561" t="s">
        <v>811</v>
      </c>
      <c r="I14" s="562"/>
      <c r="J14" s="562"/>
      <c r="K14" s="564">
        <v>20</v>
      </c>
      <c r="L14" s="564">
        <v>20</v>
      </c>
      <c r="M14" s="564">
        <v>25</v>
      </c>
      <c r="N14" s="564">
        <v>30</v>
      </c>
    </row>
  </sheetData>
  <mergeCells count="10">
    <mergeCell ref="I3:J3"/>
    <mergeCell ref="K3:L3"/>
    <mergeCell ref="C3:C4"/>
    <mergeCell ref="B3:B4"/>
    <mergeCell ref="A3:A4"/>
    <mergeCell ref="D3:D4"/>
    <mergeCell ref="E3:E4"/>
    <mergeCell ref="F3:F4"/>
    <mergeCell ref="G3:G4"/>
    <mergeCell ref="H3:H4"/>
  </mergeCells>
  <printOptions horizontalCentered="1"/>
  <pageMargins left="0.23622047244094491" right="0.23622047244094491" top="0.74803149606299213" bottom="0.74803149606299213" header="0.31496062992125984" footer="0.31496062992125984"/>
  <pageSetup paperSize="9" orientation="landscape"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
  <sheetViews>
    <sheetView workbookViewId="0"/>
  </sheetViews>
  <sheetFormatPr baseColWidth="10" defaultColWidth="10.7109375" defaultRowHeight="12.75" x14ac:dyDescent="0.2"/>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workbookViewId="0"/>
  </sheetViews>
  <sheetFormatPr baseColWidth="10" defaultColWidth="10.7109375"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D21"/>
  <sheetViews>
    <sheetView view="pageLayout" topLeftCell="A7" zoomScale="145" zoomScaleNormal="100" zoomScalePageLayoutView="145" workbookViewId="0">
      <selection activeCell="D18" sqref="D18"/>
    </sheetView>
  </sheetViews>
  <sheetFormatPr baseColWidth="10" defaultColWidth="11.28515625" defaultRowHeight="12.75" x14ac:dyDescent="0.2"/>
  <cols>
    <col min="1" max="1" width="58" customWidth="1"/>
    <col min="2" max="4" width="10.140625" customWidth="1"/>
  </cols>
  <sheetData>
    <row r="1" spans="1:4" x14ac:dyDescent="0.2">
      <c r="A1" s="125" t="s">
        <v>405</v>
      </c>
    </row>
    <row r="2" spans="1:4" x14ac:dyDescent="0.2">
      <c r="A2" s="127" t="s">
        <v>349</v>
      </c>
    </row>
    <row r="3" spans="1:4" s="149" customFormat="1" ht="28.35" customHeight="1" x14ac:dyDescent="0.2">
      <c r="A3" s="159" t="s">
        <v>334</v>
      </c>
      <c r="B3" s="160">
        <v>2019</v>
      </c>
      <c r="C3" s="160">
        <v>2020</v>
      </c>
      <c r="D3" s="160">
        <v>2021</v>
      </c>
    </row>
    <row r="4" spans="1:4" s="152" customFormat="1" x14ac:dyDescent="0.2">
      <c r="A4" s="151" t="s">
        <v>331</v>
      </c>
      <c r="B4" s="375">
        <v>76472635</v>
      </c>
      <c r="C4" s="375">
        <v>74585251</v>
      </c>
      <c r="D4" s="375">
        <v>66889376</v>
      </c>
    </row>
    <row r="5" spans="1:4" s="152" customFormat="1" x14ac:dyDescent="0.2">
      <c r="A5" s="151" t="s">
        <v>332</v>
      </c>
      <c r="B5" s="375">
        <v>207955788</v>
      </c>
      <c r="C5" s="375">
        <v>184132958</v>
      </c>
      <c r="D5" s="375">
        <v>132006313</v>
      </c>
    </row>
    <row r="6" spans="1:4" s="152" customFormat="1" x14ac:dyDescent="0.2">
      <c r="A6" s="151" t="s">
        <v>333</v>
      </c>
      <c r="B6" s="375">
        <v>276753936</v>
      </c>
      <c r="C6" s="375">
        <v>361294447</v>
      </c>
      <c r="D6" s="375">
        <v>344741699</v>
      </c>
    </row>
    <row r="7" spans="1:4" s="156" customFormat="1" ht="28.35" customHeight="1" x14ac:dyDescent="0.2">
      <c r="A7" s="157" t="s">
        <v>325</v>
      </c>
      <c r="B7" s="376">
        <f>SUM(B4:B6)</f>
        <v>561182359</v>
      </c>
      <c r="C7" s="376">
        <f>SUM(C4:C6)</f>
        <v>620012656</v>
      </c>
      <c r="D7" s="376">
        <f>SUM(D4:D6)</f>
        <v>543637388</v>
      </c>
    </row>
    <row r="9" spans="1:4" s="149" customFormat="1" ht="28.35" customHeight="1" x14ac:dyDescent="0.2">
      <c r="A9" s="159" t="s">
        <v>335</v>
      </c>
      <c r="B9" s="160">
        <v>2019</v>
      </c>
      <c r="C9" s="160" t="s">
        <v>406</v>
      </c>
      <c r="D9" s="160" t="s">
        <v>407</v>
      </c>
    </row>
    <row r="10" spans="1:4" s="152" customFormat="1" x14ac:dyDescent="0.2">
      <c r="A10" s="151" t="s">
        <v>331</v>
      </c>
      <c r="B10" s="375">
        <v>94018121</v>
      </c>
      <c r="C10" s="375">
        <v>78075628</v>
      </c>
      <c r="D10" s="375">
        <v>70889376</v>
      </c>
    </row>
    <row r="11" spans="1:4" s="152" customFormat="1" x14ac:dyDescent="0.2">
      <c r="A11" s="151" t="s">
        <v>332</v>
      </c>
      <c r="B11" s="375">
        <v>294364644</v>
      </c>
      <c r="C11" s="375">
        <v>282984932</v>
      </c>
      <c r="D11" s="375">
        <v>217006313</v>
      </c>
    </row>
    <row r="12" spans="1:4" s="152" customFormat="1" x14ac:dyDescent="0.2">
      <c r="A12" s="151" t="s">
        <v>333</v>
      </c>
      <c r="B12" s="375">
        <v>395152561</v>
      </c>
      <c r="C12" s="375">
        <v>421188271</v>
      </c>
      <c r="D12" s="375">
        <v>455741699</v>
      </c>
    </row>
    <row r="13" spans="1:4" s="156" customFormat="1" ht="28.35" customHeight="1" x14ac:dyDescent="0.2">
      <c r="A13" s="157" t="s">
        <v>326</v>
      </c>
      <c r="B13" s="376">
        <f>SUM(B10:B12)</f>
        <v>783535326</v>
      </c>
      <c r="C13" s="376">
        <f>SUM(C10:C12)</f>
        <v>782248831</v>
      </c>
      <c r="D13" s="376">
        <f>SUM(D10:D12)</f>
        <v>743637388</v>
      </c>
    </row>
    <row r="15" spans="1:4" s="149" customFormat="1" ht="28.35" customHeight="1" x14ac:dyDescent="0.2">
      <c r="A15" s="159" t="s">
        <v>336</v>
      </c>
      <c r="B15" s="160">
        <v>2019</v>
      </c>
      <c r="C15" s="160" t="s">
        <v>406</v>
      </c>
      <c r="D15" s="160" t="s">
        <v>407</v>
      </c>
    </row>
    <row r="16" spans="1:4" s="152" customFormat="1" x14ac:dyDescent="0.2">
      <c r="A16" s="151" t="s">
        <v>331</v>
      </c>
      <c r="B16" s="375">
        <v>80652369.439999998</v>
      </c>
      <c r="C16" s="375">
        <v>60370659.829999998</v>
      </c>
      <c r="D16" s="375">
        <v>70123001</v>
      </c>
    </row>
    <row r="17" spans="1:4" s="152" customFormat="1" x14ac:dyDescent="0.2">
      <c r="A17" s="151" t="s">
        <v>332</v>
      </c>
      <c r="B17" s="375">
        <v>235618635.94</v>
      </c>
      <c r="C17" s="375">
        <v>269588487.17000002</v>
      </c>
      <c r="D17" s="375">
        <v>213114401</v>
      </c>
    </row>
    <row r="18" spans="1:4" s="152" customFormat="1" x14ac:dyDescent="0.2">
      <c r="A18" s="151" t="s">
        <v>333</v>
      </c>
      <c r="B18" s="375">
        <v>342328833.82999998</v>
      </c>
      <c r="C18" s="375">
        <v>347231120.38</v>
      </c>
      <c r="D18" s="375">
        <v>400017440</v>
      </c>
    </row>
    <row r="19" spans="1:4" s="156" customFormat="1" ht="28.35" customHeight="1" x14ac:dyDescent="0.2">
      <c r="A19" s="157" t="s">
        <v>327</v>
      </c>
      <c r="B19" s="376">
        <f>SUM(B16:B18)</f>
        <v>658599839.21000004</v>
      </c>
      <c r="C19" s="376">
        <f t="shared" ref="C19:D19" si="0">SUM(C16:C18)</f>
        <v>677190267.38</v>
      </c>
      <c r="D19" s="376">
        <f t="shared" si="0"/>
        <v>683254842</v>
      </c>
    </row>
    <row r="20" spans="1:4" x14ac:dyDescent="0.2">
      <c r="A20" s="297" t="s">
        <v>408</v>
      </c>
    </row>
    <row r="21" spans="1:4" x14ac:dyDescent="0.2">
      <c r="A21" s="298" t="s">
        <v>409</v>
      </c>
    </row>
  </sheetData>
  <pageMargins left="0.70866141732283472" right="0.51181102362204722" top="0.74803149606299213" bottom="0.74803149606299213" header="0.31496062992125984" footer="0.31496062992125984"/>
  <pageSetup paperSize="9" orientation="portrait" r:id="rId1"/>
  <headerFooter>
    <oddHeader xml:space="preserve">&amp;L&amp;"Arial,Negrita"&amp;14
&amp;C&amp;"Arial,Negrita"&amp;18PROYECTO DE PRESUPUESTO 2021&amp;R&amp;"Arial,Negrita"&amp;14 </oddHeader>
    <oddFooter>&amp;L&amp;"Arial,Negrita"&amp;8PROYECTO DE PRESUPUESTO PARA EL AÑO FISCAL 2020
INFORMACIÓN PARA LA COMISIÓN DE PRESUPUESTO Y CUENTA GENERAL DE LA REPÚBLICA DEL CONGRESO DE LA REPÚBLICA</oddFooter>
  </headerFooter>
  <ignoredErrors>
    <ignoredError sqref="B7:C7 B13:D13 B19 D7"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D54"/>
  <sheetViews>
    <sheetView view="pageLayout" topLeftCell="A37" zoomScale="160" zoomScaleNormal="100" zoomScalePageLayoutView="160" workbookViewId="0">
      <selection activeCell="D48" sqref="D48"/>
    </sheetView>
  </sheetViews>
  <sheetFormatPr baseColWidth="10" defaultColWidth="11.28515625" defaultRowHeight="12.75" x14ac:dyDescent="0.2"/>
  <cols>
    <col min="1" max="1" width="52.140625" customWidth="1"/>
    <col min="2" max="2" width="13.7109375" customWidth="1"/>
    <col min="3" max="4" width="11.28515625" customWidth="1"/>
  </cols>
  <sheetData>
    <row r="1" spans="1:4" x14ac:dyDescent="0.2">
      <c r="A1" s="125" t="s">
        <v>410</v>
      </c>
    </row>
    <row r="2" spans="1:4" x14ac:dyDescent="0.2">
      <c r="A2" s="127" t="s">
        <v>349</v>
      </c>
    </row>
    <row r="3" spans="1:4" s="149" customFormat="1" ht="28.35" customHeight="1" x14ac:dyDescent="0.2">
      <c r="A3" s="159" t="s">
        <v>330</v>
      </c>
      <c r="B3" s="160">
        <v>2019</v>
      </c>
      <c r="C3" s="160">
        <v>2020</v>
      </c>
      <c r="D3" s="160">
        <v>2021</v>
      </c>
    </row>
    <row r="4" spans="1:4" s="154" customFormat="1" x14ac:dyDescent="0.2">
      <c r="A4" s="153" t="s">
        <v>111</v>
      </c>
      <c r="B4" s="304">
        <f>SUM(B5:B10)</f>
        <v>392435848</v>
      </c>
      <c r="C4" s="304">
        <f>SUM(C5:C10)</f>
        <v>423430277</v>
      </c>
      <c r="D4" s="304">
        <f>SUM(D5:D10)</f>
        <v>397032459</v>
      </c>
    </row>
    <row r="5" spans="1:4" s="152" customFormat="1" x14ac:dyDescent="0.2">
      <c r="A5" s="150" t="s">
        <v>100</v>
      </c>
      <c r="B5" s="151"/>
      <c r="D5" s="151"/>
    </row>
    <row r="6" spans="1:4" s="152" customFormat="1" x14ac:dyDescent="0.2">
      <c r="A6" s="150" t="s">
        <v>101</v>
      </c>
      <c r="B6" s="303">
        <v>275983272</v>
      </c>
      <c r="C6" s="303">
        <v>296629995</v>
      </c>
      <c r="D6" s="372">
        <v>296771849</v>
      </c>
    </row>
    <row r="7" spans="1:4" s="152" customFormat="1" x14ac:dyDescent="0.2">
      <c r="A7" s="150" t="s">
        <v>102</v>
      </c>
      <c r="B7" s="303">
        <v>43179811</v>
      </c>
      <c r="C7" s="303">
        <v>44470267</v>
      </c>
      <c r="D7" s="372">
        <v>40057601</v>
      </c>
    </row>
    <row r="8" spans="1:4" s="152" customFormat="1" x14ac:dyDescent="0.2">
      <c r="A8" s="150" t="s">
        <v>103</v>
      </c>
      <c r="B8" s="303">
        <v>70807775</v>
      </c>
      <c r="C8" s="303">
        <v>81727015</v>
      </c>
      <c r="D8" s="372">
        <v>59600009</v>
      </c>
    </row>
    <row r="9" spans="1:4" s="152" customFormat="1" x14ac:dyDescent="0.2">
      <c r="A9" s="150" t="s">
        <v>132</v>
      </c>
      <c r="B9" s="151"/>
      <c r="D9" s="372"/>
    </row>
    <row r="10" spans="1:4" s="152" customFormat="1" x14ac:dyDescent="0.2">
      <c r="A10" s="150" t="s">
        <v>133</v>
      </c>
      <c r="B10" s="302">
        <v>2464990</v>
      </c>
      <c r="C10" s="303">
        <v>603000</v>
      </c>
      <c r="D10" s="373">
        <v>603000</v>
      </c>
    </row>
    <row r="11" spans="1:4" s="152" customFormat="1" x14ac:dyDescent="0.2">
      <c r="A11" s="153" t="s">
        <v>99</v>
      </c>
      <c r="B11" s="304">
        <f>SUM(B12:B15)</f>
        <v>168746511</v>
      </c>
      <c r="C11" s="304">
        <f>SUM(C12:C15)</f>
        <v>196582379</v>
      </c>
      <c r="D11" s="304">
        <f>SUM(D12:D15)</f>
        <v>146604929</v>
      </c>
    </row>
    <row r="12" spans="1:4" s="152" customFormat="1" x14ac:dyDescent="0.2">
      <c r="A12" s="150" t="s">
        <v>131</v>
      </c>
      <c r="B12" s="151"/>
      <c r="C12" s="151"/>
      <c r="D12" s="151"/>
    </row>
    <row r="13" spans="1:4" s="152" customFormat="1" x14ac:dyDescent="0.2">
      <c r="A13" s="150" t="s">
        <v>134</v>
      </c>
      <c r="B13" s="151"/>
      <c r="C13" s="151"/>
      <c r="D13" s="151"/>
    </row>
    <row r="14" spans="1:4" s="152" customFormat="1" x14ac:dyDescent="0.2">
      <c r="A14" s="150" t="s">
        <v>108</v>
      </c>
      <c r="B14" s="302">
        <v>168746511</v>
      </c>
      <c r="C14" s="303">
        <v>196582379</v>
      </c>
      <c r="D14" s="373">
        <v>146604929</v>
      </c>
    </row>
    <row r="15" spans="1:4" s="152" customFormat="1" x14ac:dyDescent="0.2">
      <c r="A15" s="150" t="s">
        <v>109</v>
      </c>
      <c r="B15" s="151"/>
      <c r="C15" s="151"/>
      <c r="D15" s="151"/>
    </row>
    <row r="16" spans="1:4" s="152" customFormat="1" x14ac:dyDescent="0.2">
      <c r="A16" s="153" t="s">
        <v>87</v>
      </c>
      <c r="B16" s="153">
        <f>B17</f>
        <v>0</v>
      </c>
      <c r="C16" s="153">
        <f t="shared" ref="C16:D16" si="0">C17</f>
        <v>0</v>
      </c>
      <c r="D16" s="153">
        <f t="shared" si="0"/>
        <v>0</v>
      </c>
    </row>
    <row r="17" spans="1:4" s="152" customFormat="1" x14ac:dyDescent="0.2">
      <c r="A17" s="150" t="s">
        <v>110</v>
      </c>
      <c r="B17" s="151"/>
      <c r="C17" s="151"/>
      <c r="D17" s="151"/>
    </row>
    <row r="18" spans="1:4" s="156" customFormat="1" ht="18" customHeight="1" x14ac:dyDescent="0.2">
      <c r="A18" s="155" t="s">
        <v>325</v>
      </c>
      <c r="B18" s="305">
        <f>B4+B11+B16</f>
        <v>561182359</v>
      </c>
      <c r="C18" s="305">
        <f>C4+C11+C16</f>
        <v>620012656</v>
      </c>
      <c r="D18" s="305">
        <f>D4+D11+D16</f>
        <v>543637388</v>
      </c>
    </row>
    <row r="20" spans="1:4" s="149" customFormat="1" ht="28.35" customHeight="1" x14ac:dyDescent="0.2">
      <c r="A20" s="159" t="s">
        <v>329</v>
      </c>
      <c r="B20" s="160">
        <v>2019</v>
      </c>
      <c r="C20" s="160">
        <v>2020</v>
      </c>
      <c r="D20" s="160">
        <v>2021</v>
      </c>
    </row>
    <row r="21" spans="1:4" s="154" customFormat="1" x14ac:dyDescent="0.2">
      <c r="A21" s="153" t="s">
        <v>111</v>
      </c>
      <c r="B21" s="304">
        <f>SUM(B22:B27)</f>
        <v>484940274</v>
      </c>
      <c r="C21" s="304">
        <f>SUM(C22:C27)</f>
        <v>511891349</v>
      </c>
      <c r="D21" s="304">
        <f>SUM(D22:D27)</f>
        <v>464845236</v>
      </c>
    </row>
    <row r="22" spans="1:4" s="152" customFormat="1" x14ac:dyDescent="0.2">
      <c r="A22" s="150" t="s">
        <v>100</v>
      </c>
      <c r="B22" s="151"/>
      <c r="C22" s="151"/>
      <c r="D22" s="151"/>
    </row>
    <row r="23" spans="1:4" s="152" customFormat="1" x14ac:dyDescent="0.2">
      <c r="A23" s="150" t="s">
        <v>101</v>
      </c>
      <c r="B23" s="303">
        <v>313334766</v>
      </c>
      <c r="C23" s="303">
        <v>328021819</v>
      </c>
      <c r="D23" s="372">
        <v>296771849</v>
      </c>
    </row>
    <row r="24" spans="1:4" s="152" customFormat="1" x14ac:dyDescent="0.2">
      <c r="A24" s="150" t="s">
        <v>102</v>
      </c>
      <c r="B24" s="303">
        <v>41467486</v>
      </c>
      <c r="C24" s="303">
        <v>41853744</v>
      </c>
      <c r="D24" s="372">
        <v>40057601</v>
      </c>
    </row>
    <row r="25" spans="1:4" s="152" customFormat="1" x14ac:dyDescent="0.2">
      <c r="A25" s="150" t="s">
        <v>103</v>
      </c>
      <c r="B25" s="303">
        <v>102967958</v>
      </c>
      <c r="C25" s="303">
        <v>114710596</v>
      </c>
      <c r="D25" s="372">
        <v>100710596</v>
      </c>
    </row>
    <row r="26" spans="1:4" s="152" customFormat="1" x14ac:dyDescent="0.2">
      <c r="A26" s="150" t="s">
        <v>132</v>
      </c>
      <c r="B26" s="303">
        <v>416451</v>
      </c>
      <c r="C26" s="303"/>
      <c r="D26" s="372"/>
    </row>
    <row r="27" spans="1:4" s="152" customFormat="1" x14ac:dyDescent="0.2">
      <c r="A27" s="150" t="s">
        <v>133</v>
      </c>
      <c r="B27" s="303">
        <v>26753613</v>
      </c>
      <c r="C27" s="303">
        <v>27305190</v>
      </c>
      <c r="D27" s="372">
        <v>27305190</v>
      </c>
    </row>
    <row r="28" spans="1:4" s="152" customFormat="1" x14ac:dyDescent="0.2">
      <c r="A28" s="153" t="s">
        <v>99</v>
      </c>
      <c r="B28" s="304">
        <f>SUM(B29:B32)</f>
        <v>298595052</v>
      </c>
      <c r="C28" s="304">
        <f>SUM(C29:C32)</f>
        <v>270357482</v>
      </c>
      <c r="D28" s="304">
        <f>SUM(D29:D32)</f>
        <v>278792152</v>
      </c>
    </row>
    <row r="29" spans="1:4" s="152" customFormat="1" x14ac:dyDescent="0.2">
      <c r="A29" s="150" t="s">
        <v>131</v>
      </c>
      <c r="B29" s="151"/>
      <c r="C29" s="302">
        <v>850000</v>
      </c>
      <c r="D29" s="372">
        <v>850000</v>
      </c>
    </row>
    <row r="30" spans="1:4" s="152" customFormat="1" x14ac:dyDescent="0.2">
      <c r="A30" s="150" t="s">
        <v>134</v>
      </c>
      <c r="B30" s="151"/>
      <c r="C30" s="306"/>
      <c r="D30" s="372"/>
    </row>
    <row r="31" spans="1:4" s="152" customFormat="1" x14ac:dyDescent="0.2">
      <c r="A31" s="150" t="s">
        <v>108</v>
      </c>
      <c r="B31" s="303">
        <v>298595052</v>
      </c>
      <c r="C31" s="302">
        <v>269507482</v>
      </c>
      <c r="D31" s="372">
        <v>277942152</v>
      </c>
    </row>
    <row r="32" spans="1:4" s="152" customFormat="1" x14ac:dyDescent="0.2">
      <c r="A32" s="150" t="s">
        <v>109</v>
      </c>
      <c r="B32" s="151"/>
      <c r="C32" s="151"/>
      <c r="D32" s="151"/>
    </row>
    <row r="33" spans="1:4" s="152" customFormat="1" x14ac:dyDescent="0.2">
      <c r="A33" s="153" t="s">
        <v>87</v>
      </c>
      <c r="B33" s="153">
        <f>B34</f>
        <v>0</v>
      </c>
      <c r="C33" s="153">
        <f t="shared" ref="C33:D33" si="1">C34</f>
        <v>0</v>
      </c>
      <c r="D33" s="153">
        <f t="shared" si="1"/>
        <v>0</v>
      </c>
    </row>
    <row r="34" spans="1:4" s="152" customFormat="1" x14ac:dyDescent="0.2">
      <c r="A34" s="150" t="s">
        <v>110</v>
      </c>
      <c r="B34" s="151"/>
      <c r="C34" s="151"/>
      <c r="D34" s="151"/>
    </row>
    <row r="35" spans="1:4" s="156" customFormat="1" ht="18" customHeight="1" x14ac:dyDescent="0.2">
      <c r="A35" s="155" t="s">
        <v>326</v>
      </c>
      <c r="B35" s="305">
        <f>B21+B28+B33</f>
        <v>783535326</v>
      </c>
      <c r="C35" s="305">
        <f>C21+C28+C33</f>
        <v>782248831</v>
      </c>
      <c r="D35" s="305">
        <f>D21+D28+D33</f>
        <v>743637388</v>
      </c>
    </row>
    <row r="37" spans="1:4" s="149" customFormat="1" ht="28.35" customHeight="1" x14ac:dyDescent="0.2">
      <c r="A37" s="159" t="s">
        <v>328</v>
      </c>
      <c r="B37" s="160">
        <v>2019</v>
      </c>
      <c r="C37" s="160">
        <v>2020</v>
      </c>
      <c r="D37" s="160">
        <v>2021</v>
      </c>
    </row>
    <row r="38" spans="1:4" s="154" customFormat="1" x14ac:dyDescent="0.2">
      <c r="A38" s="153" t="s">
        <v>111</v>
      </c>
      <c r="B38" s="153">
        <f>SUM(B39:B44)</f>
        <v>469154216.05999994</v>
      </c>
      <c r="C38" s="153">
        <f t="shared" ref="C38:D38" si="2">SUM(C39:C44)</f>
        <v>470085854</v>
      </c>
      <c r="D38" s="153">
        <f t="shared" si="2"/>
        <v>454870673</v>
      </c>
    </row>
    <row r="39" spans="1:4" s="152" customFormat="1" x14ac:dyDescent="0.2">
      <c r="A39" s="150" t="s">
        <v>100</v>
      </c>
      <c r="B39" s="151"/>
      <c r="C39" s="151"/>
      <c r="D39" s="151"/>
    </row>
    <row r="40" spans="1:4" s="152" customFormat="1" x14ac:dyDescent="0.2">
      <c r="A40" s="150" t="s">
        <v>101</v>
      </c>
      <c r="B40" s="308">
        <v>312523504.52999997</v>
      </c>
      <c r="C40" s="303">
        <v>328021819</v>
      </c>
      <c r="D40" s="372">
        <v>281001143</v>
      </c>
    </row>
    <row r="41" spans="1:4" s="152" customFormat="1" x14ac:dyDescent="0.2">
      <c r="A41" s="150" t="s">
        <v>102</v>
      </c>
      <c r="B41" s="308">
        <v>41308042.909999996</v>
      </c>
      <c r="C41" s="303">
        <v>41853744</v>
      </c>
      <c r="D41" s="372">
        <v>41853744</v>
      </c>
    </row>
    <row r="42" spans="1:4" s="152" customFormat="1" x14ac:dyDescent="0.2">
      <c r="A42" s="150" t="s">
        <v>103</v>
      </c>
      <c r="B42" s="308">
        <v>89547622.769999996</v>
      </c>
      <c r="C42" s="303">
        <v>100210291</v>
      </c>
      <c r="D42" s="372">
        <v>104710596</v>
      </c>
    </row>
    <row r="43" spans="1:4" s="152" customFormat="1" x14ac:dyDescent="0.2">
      <c r="A43" s="150" t="s">
        <v>132</v>
      </c>
      <c r="B43" s="308">
        <v>416451</v>
      </c>
      <c r="C43" s="151"/>
      <c r="D43" s="372"/>
    </row>
    <row r="44" spans="1:4" s="152" customFormat="1" x14ac:dyDescent="0.2">
      <c r="A44" s="150" t="s">
        <v>133</v>
      </c>
      <c r="B44" s="308">
        <v>25358594.850000001</v>
      </c>
      <c r="C44" s="151"/>
      <c r="D44" s="372">
        <v>27305190</v>
      </c>
    </row>
    <row r="45" spans="1:4" s="152" customFormat="1" x14ac:dyDescent="0.2">
      <c r="A45" s="153" t="s">
        <v>99</v>
      </c>
      <c r="B45" s="305">
        <f>SUM(B46:B49)</f>
        <v>189405790.41</v>
      </c>
      <c r="C45" s="305">
        <f t="shared" ref="C45:D45" si="3">SUM(C46:C49)</f>
        <v>192300112</v>
      </c>
      <c r="D45" s="305">
        <f t="shared" si="3"/>
        <v>228384169</v>
      </c>
    </row>
    <row r="46" spans="1:4" s="152" customFormat="1" x14ac:dyDescent="0.2">
      <c r="A46" s="150" t="s">
        <v>131</v>
      </c>
      <c r="B46" s="151"/>
      <c r="C46" s="151"/>
      <c r="D46" s="151"/>
    </row>
    <row r="47" spans="1:4" s="152" customFormat="1" x14ac:dyDescent="0.2">
      <c r="A47" s="150" t="s">
        <v>134</v>
      </c>
      <c r="B47" s="151"/>
      <c r="C47" s="151"/>
      <c r="D47" s="151"/>
    </row>
    <row r="48" spans="1:4" s="152" customFormat="1" x14ac:dyDescent="0.2">
      <c r="A48" s="150" t="s">
        <v>108</v>
      </c>
      <c r="B48" s="307">
        <v>189405790.41</v>
      </c>
      <c r="C48" s="303">
        <v>192300112</v>
      </c>
      <c r="D48" s="372">
        <v>228384169</v>
      </c>
    </row>
    <row r="49" spans="1:4" s="152" customFormat="1" x14ac:dyDescent="0.2">
      <c r="A49" s="150" t="s">
        <v>109</v>
      </c>
      <c r="B49" s="151"/>
      <c r="C49" s="151"/>
      <c r="D49" s="151"/>
    </row>
    <row r="50" spans="1:4" s="152" customFormat="1" x14ac:dyDescent="0.2">
      <c r="A50" s="153" t="s">
        <v>87</v>
      </c>
      <c r="B50" s="153">
        <f>B51</f>
        <v>0</v>
      </c>
      <c r="C50" s="153">
        <f t="shared" ref="C50:D50" si="4">C51</f>
        <v>0</v>
      </c>
      <c r="D50" s="153">
        <f t="shared" si="4"/>
        <v>0</v>
      </c>
    </row>
    <row r="51" spans="1:4" s="152" customFormat="1" x14ac:dyDescent="0.2">
      <c r="A51" s="150" t="s">
        <v>110</v>
      </c>
      <c r="B51" s="151"/>
      <c r="C51" s="151"/>
      <c r="D51" s="151"/>
    </row>
    <row r="52" spans="1:4" s="156" customFormat="1" ht="18" customHeight="1" x14ac:dyDescent="0.2">
      <c r="A52" s="296" t="s">
        <v>327</v>
      </c>
      <c r="B52" s="305">
        <f>B38+B45+B50</f>
        <v>658560006.46999991</v>
      </c>
      <c r="C52" s="305">
        <f>C38+C45+C50</f>
        <v>662385966</v>
      </c>
      <c r="D52" s="305">
        <f t="shared" ref="D52" si="5">D38+D45+D50</f>
        <v>683254842</v>
      </c>
    </row>
    <row r="53" spans="1:4" x14ac:dyDescent="0.2">
      <c r="A53" s="297" t="s">
        <v>408</v>
      </c>
    </row>
    <row r="54" spans="1:4" x14ac:dyDescent="0.2">
      <c r="A54" s="298" t="s">
        <v>409</v>
      </c>
    </row>
  </sheetData>
  <pageMargins left="0.70866141732283472" right="0.51181102362204722" top="0.74803149606299213" bottom="0.74803149606299213" header="0.31496062992125984" footer="0.31496062992125984"/>
  <pageSetup paperSize="9" orientation="portrait" r:id="rId1"/>
  <headerFooter>
    <oddHeader>&amp;C&amp;"Arial,Negrita"&amp;18PROYECTO DE PRESUPUESTO 2021</oddHeader>
    <oddFooter>&amp;L&amp;"Arial,Negrita"&amp;8PROYECTO DE PRESUPUESTO PARA EL AÑO FISCAL 2021
INFORMACIÓN PARA LA COMISIÓN DE PRESUPUESTO Y CUENTA GENERAL DE LA REPÚBLICA DEL CONGRESO DE LA REPÚBLICA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8">
    <tabColor rgb="FFFF0000"/>
  </sheetPr>
  <dimension ref="A1:W15"/>
  <sheetViews>
    <sheetView showWhiteSpace="0" view="pageLayout" zoomScale="130" zoomScaleNormal="100" zoomScaleSheetLayoutView="100" zoomScalePageLayoutView="130" workbookViewId="0">
      <selection activeCell="B22" sqref="B22"/>
    </sheetView>
  </sheetViews>
  <sheetFormatPr baseColWidth="10" defaultColWidth="11.28515625" defaultRowHeight="11.25" x14ac:dyDescent="0.2"/>
  <cols>
    <col min="1" max="1" width="12" style="133" customWidth="1"/>
    <col min="2" max="2" width="19.85546875" style="133" customWidth="1"/>
    <col min="3" max="3" width="3.140625" style="133" customWidth="1"/>
    <col min="4" max="4" width="10.42578125" style="133" customWidth="1"/>
    <col min="5" max="5" width="9.5703125" style="133" customWidth="1"/>
    <col min="6" max="6" width="10.28515625" style="133" customWidth="1"/>
    <col min="7" max="7" width="3.5703125" style="133" customWidth="1"/>
    <col min="8" max="8" width="8" style="133" customWidth="1"/>
    <col min="9" max="9" width="11" style="133" customWidth="1"/>
    <col min="10" max="10" width="4.5703125" style="133" customWidth="1"/>
    <col min="11" max="11" width="4" style="133" customWidth="1"/>
    <col min="12" max="12" width="10.28515625" style="133" customWidth="1"/>
    <col min="13" max="13" width="4.140625" style="133" customWidth="1"/>
    <col min="14" max="14" width="10.42578125" style="133" customWidth="1"/>
    <col min="15" max="16" width="4.140625" style="133" customWidth="1"/>
    <col min="17" max="17" width="10.42578125" style="133" customWidth="1"/>
    <col min="18" max="18" width="5" style="133" customWidth="1"/>
    <col min="19" max="16384" width="11.28515625" style="133"/>
  </cols>
  <sheetData>
    <row r="1" spans="1:23" s="132" customFormat="1" x14ac:dyDescent="0.2">
      <c r="A1" s="125" t="s">
        <v>411</v>
      </c>
      <c r="B1" s="125"/>
      <c r="C1" s="213"/>
      <c r="D1" s="213"/>
      <c r="E1" s="213"/>
      <c r="F1" s="213"/>
      <c r="G1" s="213"/>
      <c r="H1" s="214"/>
      <c r="I1" s="214"/>
      <c r="J1" s="214"/>
      <c r="K1" s="214"/>
      <c r="L1" s="214"/>
      <c r="M1" s="214"/>
      <c r="N1" s="214"/>
      <c r="O1" s="214"/>
      <c r="P1" s="214"/>
      <c r="Q1" s="214"/>
      <c r="R1" s="214"/>
    </row>
    <row r="2" spans="1:23" s="132" customFormat="1" ht="12" thickBot="1" x14ac:dyDescent="0.25">
      <c r="A2" s="125" t="s">
        <v>349</v>
      </c>
      <c r="B2" s="127"/>
      <c r="C2" s="127"/>
      <c r="D2" s="127"/>
      <c r="E2" s="127"/>
      <c r="F2" s="127"/>
      <c r="G2" s="127"/>
      <c r="H2" s="127"/>
      <c r="I2" s="127"/>
      <c r="J2" s="127"/>
      <c r="K2" s="127"/>
      <c r="L2" s="127"/>
      <c r="M2" s="127"/>
      <c r="N2" s="127"/>
      <c r="O2" s="127"/>
      <c r="P2" s="127"/>
      <c r="Q2" s="127"/>
      <c r="R2" s="127"/>
      <c r="S2" s="131"/>
      <c r="T2" s="131"/>
      <c r="U2" s="131"/>
      <c r="V2" s="131"/>
      <c r="W2" s="131"/>
    </row>
    <row r="3" spans="1:23" s="136" customFormat="1" ht="28.35" customHeight="1" thickBot="1" x14ac:dyDescent="0.25">
      <c r="A3" s="577" t="s">
        <v>294</v>
      </c>
      <c r="B3" s="577" t="s">
        <v>279</v>
      </c>
      <c r="C3" s="579" t="s">
        <v>111</v>
      </c>
      <c r="D3" s="580"/>
      <c r="E3" s="580"/>
      <c r="F3" s="580"/>
      <c r="G3" s="580"/>
      <c r="H3" s="580"/>
      <c r="I3" s="581"/>
      <c r="J3" s="579" t="s">
        <v>99</v>
      </c>
      <c r="K3" s="580"/>
      <c r="L3" s="580"/>
      <c r="M3" s="580"/>
      <c r="N3" s="581"/>
      <c r="O3" s="579" t="s">
        <v>87</v>
      </c>
      <c r="P3" s="581"/>
      <c r="Q3" s="579" t="s">
        <v>0</v>
      </c>
      <c r="R3" s="581"/>
    </row>
    <row r="4" spans="1:23" s="137" customFormat="1" ht="109.5" customHeight="1" thickBot="1" x14ac:dyDescent="0.25">
      <c r="A4" s="578"/>
      <c r="B4" s="578"/>
      <c r="C4" s="215" t="s">
        <v>100</v>
      </c>
      <c r="D4" s="216" t="s">
        <v>101</v>
      </c>
      <c r="E4" s="216" t="s">
        <v>102</v>
      </c>
      <c r="F4" s="216" t="s">
        <v>103</v>
      </c>
      <c r="G4" s="216" t="s">
        <v>104</v>
      </c>
      <c r="H4" s="216" t="s">
        <v>105</v>
      </c>
      <c r="I4" s="217" t="s">
        <v>96</v>
      </c>
      <c r="J4" s="215" t="s">
        <v>106</v>
      </c>
      <c r="K4" s="216" t="s">
        <v>107</v>
      </c>
      <c r="L4" s="216" t="s">
        <v>108</v>
      </c>
      <c r="M4" s="216" t="s">
        <v>109</v>
      </c>
      <c r="N4" s="217" t="s">
        <v>97</v>
      </c>
      <c r="O4" s="215" t="s">
        <v>110</v>
      </c>
      <c r="P4" s="217" t="s">
        <v>98</v>
      </c>
      <c r="Q4" s="218" t="s">
        <v>135</v>
      </c>
      <c r="R4" s="219" t="s">
        <v>86</v>
      </c>
    </row>
    <row r="5" spans="1:23" ht="16.5" x14ac:dyDescent="0.2">
      <c r="A5" s="576" t="s">
        <v>477</v>
      </c>
      <c r="B5" s="331" t="s">
        <v>468</v>
      </c>
      <c r="C5" s="309"/>
      <c r="D5" s="310">
        <v>9378724</v>
      </c>
      <c r="E5" s="310">
        <v>2730002</v>
      </c>
      <c r="F5" s="310">
        <v>28807135</v>
      </c>
      <c r="G5" s="310"/>
      <c r="H5" s="310">
        <v>103000</v>
      </c>
      <c r="I5" s="311">
        <f>SUM(C5:H5)</f>
        <v>41018861</v>
      </c>
      <c r="J5" s="312"/>
      <c r="K5" s="310"/>
      <c r="L5" s="310">
        <v>78185161</v>
      </c>
      <c r="M5" s="310"/>
      <c r="N5" s="311">
        <f>SUM(J5:M5)</f>
        <v>78185161</v>
      </c>
      <c r="O5" s="312"/>
      <c r="P5" s="311"/>
      <c r="Q5" s="312">
        <f>I5+N5+P5</f>
        <v>119204022</v>
      </c>
      <c r="R5" s="313">
        <f>Q5/$Q$14</f>
        <v>0.21927119920604135</v>
      </c>
    </row>
    <row r="6" spans="1:23" ht="24.75" x14ac:dyDescent="0.2">
      <c r="A6" s="576"/>
      <c r="B6" s="331" t="s">
        <v>469</v>
      </c>
      <c r="C6" s="314"/>
      <c r="D6" s="315"/>
      <c r="E6" s="315"/>
      <c r="F6" s="315"/>
      <c r="G6" s="315"/>
      <c r="H6" s="315"/>
      <c r="I6" s="311">
        <f t="shared" ref="I6:I13" si="0">SUM(C6:H6)</f>
        <v>0</v>
      </c>
      <c r="J6" s="317"/>
      <c r="K6" s="315"/>
      <c r="L6" s="315">
        <v>68419768</v>
      </c>
      <c r="M6" s="315"/>
      <c r="N6" s="311">
        <f t="shared" ref="N6:N13" si="1">SUM(J6:M6)</f>
        <v>68419768</v>
      </c>
      <c r="O6" s="317"/>
      <c r="P6" s="316"/>
      <c r="Q6" s="312">
        <f t="shared" ref="Q6:Q13" si="2">I6+N6+P6</f>
        <v>68419768</v>
      </c>
      <c r="R6" s="313">
        <f t="shared" ref="R6:R13" si="3">Q6/$Q$14</f>
        <v>0.12585552338795358</v>
      </c>
    </row>
    <row r="7" spans="1:23" ht="16.5" x14ac:dyDescent="0.2">
      <c r="A7" s="576"/>
      <c r="B7" s="331" t="s">
        <v>470</v>
      </c>
      <c r="C7" s="318"/>
      <c r="D7" s="320">
        <v>3755021</v>
      </c>
      <c r="E7" s="320">
        <v>2831100</v>
      </c>
      <c r="F7" s="320">
        <v>1250066</v>
      </c>
      <c r="G7" s="320"/>
      <c r="H7" s="320"/>
      <c r="I7" s="311">
        <f t="shared" si="0"/>
        <v>7836187</v>
      </c>
      <c r="J7" s="321"/>
      <c r="K7" s="319"/>
      <c r="L7" s="319"/>
      <c r="M7" s="319"/>
      <c r="N7" s="311">
        <f t="shared" si="1"/>
        <v>0</v>
      </c>
      <c r="O7" s="321"/>
      <c r="P7" s="322"/>
      <c r="Q7" s="312">
        <f t="shared" si="2"/>
        <v>7836187</v>
      </c>
      <c r="R7" s="313">
        <f>Q7/$Q$14</f>
        <v>1.4414363641964963E-2</v>
      </c>
    </row>
    <row r="8" spans="1:23" ht="16.5" x14ac:dyDescent="0.2">
      <c r="A8" s="576"/>
      <c r="B8" s="331" t="s">
        <v>471</v>
      </c>
      <c r="C8" s="318"/>
      <c r="D8" s="320">
        <v>2619604</v>
      </c>
      <c r="E8" s="320">
        <v>1307303</v>
      </c>
      <c r="F8" s="320">
        <v>1560872</v>
      </c>
      <c r="G8" s="320"/>
      <c r="H8" s="320">
        <v>100000</v>
      </c>
      <c r="I8" s="311">
        <f t="shared" si="0"/>
        <v>5587779</v>
      </c>
      <c r="J8" s="321"/>
      <c r="K8" s="319"/>
      <c r="L8" s="319"/>
      <c r="M8" s="319"/>
      <c r="N8" s="311">
        <f t="shared" si="1"/>
        <v>0</v>
      </c>
      <c r="O8" s="321"/>
      <c r="P8" s="322"/>
      <c r="Q8" s="312">
        <f t="shared" si="2"/>
        <v>5587779</v>
      </c>
      <c r="R8" s="313">
        <f t="shared" si="3"/>
        <v>1.0278503876558247E-2</v>
      </c>
    </row>
    <row r="9" spans="1:23" ht="16.5" x14ac:dyDescent="0.2">
      <c r="A9" s="576"/>
      <c r="B9" s="331" t="s">
        <v>472</v>
      </c>
      <c r="C9" s="314"/>
      <c r="D9" s="315">
        <v>35783952</v>
      </c>
      <c r="E9" s="315">
        <v>24527817</v>
      </c>
      <c r="F9" s="315">
        <v>4148281</v>
      </c>
      <c r="G9" s="315"/>
      <c r="H9" s="315"/>
      <c r="I9" s="311">
        <f t="shared" si="0"/>
        <v>64460050</v>
      </c>
      <c r="J9" s="317"/>
      <c r="K9" s="315"/>
      <c r="L9" s="315"/>
      <c r="M9" s="315"/>
      <c r="N9" s="311">
        <f t="shared" si="1"/>
        <v>0</v>
      </c>
      <c r="O9" s="317"/>
      <c r="P9" s="316"/>
      <c r="Q9" s="312">
        <f t="shared" si="2"/>
        <v>64460050</v>
      </c>
      <c r="R9" s="313">
        <f t="shared" si="3"/>
        <v>0.11857177490522414</v>
      </c>
    </row>
    <row r="10" spans="1:23" ht="16.5" x14ac:dyDescent="0.2">
      <c r="A10" s="576"/>
      <c r="B10" s="331" t="s">
        <v>473</v>
      </c>
      <c r="C10" s="314"/>
      <c r="D10" s="315">
        <v>132401239</v>
      </c>
      <c r="E10" s="315">
        <v>1611475</v>
      </c>
      <c r="F10" s="315">
        <v>5399671</v>
      </c>
      <c r="G10" s="315"/>
      <c r="H10" s="315"/>
      <c r="I10" s="311">
        <f t="shared" si="0"/>
        <v>139412385</v>
      </c>
      <c r="J10" s="317"/>
      <c r="K10" s="315"/>
      <c r="L10" s="315"/>
      <c r="M10" s="315"/>
      <c r="N10" s="311">
        <f t="shared" si="1"/>
        <v>0</v>
      </c>
      <c r="O10" s="317"/>
      <c r="P10" s="316"/>
      <c r="Q10" s="312">
        <f t="shared" si="2"/>
        <v>139412385</v>
      </c>
      <c r="R10" s="313">
        <f t="shared" si="3"/>
        <v>0.25644370324286819</v>
      </c>
    </row>
    <row r="11" spans="1:23" x14ac:dyDescent="0.2">
      <c r="A11" s="576"/>
      <c r="B11" s="331" t="s">
        <v>474</v>
      </c>
      <c r="C11" s="314"/>
      <c r="D11" s="315">
        <v>61260702</v>
      </c>
      <c r="E11" s="315">
        <v>90000</v>
      </c>
      <c r="F11" s="315">
        <v>8512794</v>
      </c>
      <c r="G11" s="315"/>
      <c r="H11" s="315">
        <v>200000</v>
      </c>
      <c r="I11" s="311">
        <f t="shared" si="0"/>
        <v>70063496</v>
      </c>
      <c r="J11" s="317"/>
      <c r="K11" s="315"/>
      <c r="L11" s="315"/>
      <c r="M11" s="315"/>
      <c r="N11" s="311">
        <f t="shared" si="1"/>
        <v>0</v>
      </c>
      <c r="O11" s="323"/>
      <c r="P11" s="316"/>
      <c r="Q11" s="312">
        <f t="shared" si="2"/>
        <v>70063496</v>
      </c>
      <c r="R11" s="313">
        <f t="shared" si="3"/>
        <v>0.12887909762380068</v>
      </c>
    </row>
    <row r="12" spans="1:23" s="158" customFormat="1" ht="24.75" x14ac:dyDescent="0.2">
      <c r="A12" s="576"/>
      <c r="B12" s="331" t="s">
        <v>475</v>
      </c>
      <c r="C12" s="324"/>
      <c r="D12" s="325">
        <v>38703107</v>
      </c>
      <c r="E12" s="325">
        <v>5750</v>
      </c>
      <c r="F12" s="325">
        <v>6821184</v>
      </c>
      <c r="G12" s="325"/>
      <c r="H12" s="325">
        <v>100000</v>
      </c>
      <c r="I12" s="311">
        <f t="shared" si="0"/>
        <v>45630041</v>
      </c>
      <c r="J12" s="327"/>
      <c r="K12" s="325"/>
      <c r="L12" s="325"/>
      <c r="M12" s="325"/>
      <c r="N12" s="311">
        <f t="shared" si="1"/>
        <v>0</v>
      </c>
      <c r="O12" s="328"/>
      <c r="P12" s="326"/>
      <c r="Q12" s="312">
        <f t="shared" si="2"/>
        <v>45630041</v>
      </c>
      <c r="R12" s="313">
        <f t="shared" si="3"/>
        <v>8.3934699870200982E-2</v>
      </c>
    </row>
    <row r="13" spans="1:23" s="158" customFormat="1" ht="17.25" thickBot="1" x14ac:dyDescent="0.25">
      <c r="A13" s="576"/>
      <c r="B13" s="331" t="s">
        <v>476</v>
      </c>
      <c r="C13" s="324"/>
      <c r="D13" s="325">
        <v>12869500</v>
      </c>
      <c r="E13" s="325">
        <v>6954154</v>
      </c>
      <c r="F13" s="325">
        <v>3100006</v>
      </c>
      <c r="G13" s="325"/>
      <c r="H13" s="325">
        <v>100000</v>
      </c>
      <c r="I13" s="311">
        <f t="shared" si="0"/>
        <v>23023660</v>
      </c>
      <c r="J13" s="327"/>
      <c r="K13" s="325"/>
      <c r="L13" s="325"/>
      <c r="M13" s="325"/>
      <c r="N13" s="311">
        <f t="shared" si="1"/>
        <v>0</v>
      </c>
      <c r="O13" s="328"/>
      <c r="P13" s="326"/>
      <c r="Q13" s="312">
        <f t="shared" si="2"/>
        <v>23023660</v>
      </c>
      <c r="R13" s="313">
        <f t="shared" si="3"/>
        <v>4.2351134245387848E-2</v>
      </c>
    </row>
    <row r="14" spans="1:23" ht="12" thickBot="1" x14ac:dyDescent="0.25">
      <c r="A14" s="332" t="s">
        <v>79</v>
      </c>
      <c r="B14" s="332" t="s">
        <v>79</v>
      </c>
      <c r="C14" s="329">
        <f>SUM(C5:C13)</f>
        <v>0</v>
      </c>
      <c r="D14" s="329">
        <f t="shared" ref="D14:P14" si="4">SUM(D5:D13)</f>
        <v>296771849</v>
      </c>
      <c r="E14" s="329">
        <f t="shared" si="4"/>
        <v>40057601</v>
      </c>
      <c r="F14" s="329">
        <f t="shared" si="4"/>
        <v>59600009</v>
      </c>
      <c r="G14" s="329">
        <f t="shared" si="4"/>
        <v>0</v>
      </c>
      <c r="H14" s="329">
        <f t="shared" si="4"/>
        <v>603000</v>
      </c>
      <c r="I14" s="329">
        <f t="shared" si="4"/>
        <v>397032459</v>
      </c>
      <c r="J14" s="329">
        <f t="shared" si="4"/>
        <v>0</v>
      </c>
      <c r="K14" s="329">
        <f t="shared" si="4"/>
        <v>0</v>
      </c>
      <c r="L14" s="329">
        <f t="shared" si="4"/>
        <v>146604929</v>
      </c>
      <c r="M14" s="329">
        <f t="shared" si="4"/>
        <v>0</v>
      </c>
      <c r="N14" s="329">
        <f t="shared" si="4"/>
        <v>146604929</v>
      </c>
      <c r="O14" s="329">
        <f t="shared" si="4"/>
        <v>0</v>
      </c>
      <c r="P14" s="329">
        <f t="shared" si="4"/>
        <v>0</v>
      </c>
      <c r="Q14" s="329">
        <f>SUM(Q5:Q13)</f>
        <v>543637388</v>
      </c>
      <c r="R14" s="330">
        <f>SUM(R5:R13)</f>
        <v>0.99999999999999989</v>
      </c>
    </row>
    <row r="15" spans="1:23" x14ac:dyDescent="0.2">
      <c r="A15" s="138"/>
      <c r="B15" s="138"/>
      <c r="C15" s="139"/>
      <c r="D15" s="140"/>
      <c r="E15" s="141"/>
      <c r="F15" s="141"/>
      <c r="G15" s="141"/>
      <c r="H15" s="141"/>
      <c r="I15" s="141"/>
      <c r="J15" s="141"/>
      <c r="K15" s="141"/>
      <c r="L15" s="141"/>
      <c r="M15" s="141"/>
      <c r="N15" s="141"/>
      <c r="O15" s="141"/>
      <c r="P15" s="141"/>
      <c r="Q15" s="141"/>
      <c r="R15" s="141"/>
    </row>
  </sheetData>
  <mergeCells count="7">
    <mergeCell ref="A5:A13"/>
    <mergeCell ref="A3:A4"/>
    <mergeCell ref="J3:N3"/>
    <mergeCell ref="O3:P3"/>
    <mergeCell ref="Q3:R3"/>
    <mergeCell ref="C3:I3"/>
    <mergeCell ref="B3:B4"/>
  </mergeCells>
  <phoneticPr fontId="0" type="noConversion"/>
  <pageMargins left="0.23622047244094491" right="0.23622047244094491" top="0.74803149606299213" bottom="0.74803149606299213" header="0.31496062992125984" footer="0.31496062992125984"/>
  <pageSetup paperSize="9" orientation="landscape" r:id="rId1"/>
  <headerFooter alignWithMargins="0">
    <oddHeader xml:space="preserve">&amp;C&amp;"Arial,Negrita"&amp;18PROYECTO DE PRESUPUESTO 2021
</oddHeader>
    <oddFooter>&amp;L&amp;"Arial,Negrita"&amp;8PROYECTO DE PRESUPUESTO PARA EL AÑO FISCAL 2020
INFORMACIÓN PARA LA COMISIÓN DE PRESUPUESTO Y CUENTA GENERAL DE LA REPÚBLICA DEL CONGRESO DE LA REPÚBLICA</oddFooter>
  </headerFooter>
  <colBreaks count="1" manualBreakCount="1">
    <brk id="1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XFA115"/>
  <sheetViews>
    <sheetView view="pageLayout" topLeftCell="A106" zoomScale="160" zoomScaleNormal="100" zoomScalePageLayoutView="160" workbookViewId="0">
      <selection activeCell="A122" sqref="A122"/>
    </sheetView>
  </sheetViews>
  <sheetFormatPr baseColWidth="10" defaultColWidth="11.28515625" defaultRowHeight="12.75" x14ac:dyDescent="0.2"/>
  <cols>
    <col min="1" max="1" width="64" customWidth="1"/>
    <col min="2" max="2" width="10.28515625" customWidth="1"/>
    <col min="3" max="4" width="10.140625" customWidth="1"/>
  </cols>
  <sheetData>
    <row r="1" spans="1:1021 1025:2045 2049:3069 3073:4093 4097:5117 5121:6141 6145:7165 7169:8189 8193:9213 9217:10237 10241:11261 11265:12285 12289:13309 13313:14333 14337:15357 15361:16381" x14ac:dyDescent="0.2">
      <c r="A1" s="125" t="s">
        <v>412</v>
      </c>
      <c r="E1" s="125" t="s">
        <v>412</v>
      </c>
      <c r="I1" s="125" t="s">
        <v>412</v>
      </c>
      <c r="M1" s="125" t="s">
        <v>412</v>
      </c>
      <c r="Q1" s="125" t="s">
        <v>412</v>
      </c>
      <c r="U1" s="125" t="s">
        <v>412</v>
      </c>
      <c r="Y1" s="125" t="s">
        <v>412</v>
      </c>
      <c r="AC1" s="125" t="s">
        <v>412</v>
      </c>
      <c r="AG1" s="125" t="s">
        <v>412</v>
      </c>
      <c r="AK1" s="125" t="s">
        <v>412</v>
      </c>
      <c r="AO1" s="125" t="s">
        <v>412</v>
      </c>
      <c r="AS1" s="125" t="s">
        <v>412</v>
      </c>
      <c r="AW1" s="125" t="s">
        <v>412</v>
      </c>
      <c r="BA1" s="125" t="s">
        <v>412</v>
      </c>
      <c r="BE1" s="125" t="s">
        <v>412</v>
      </c>
      <c r="BI1" s="125" t="s">
        <v>412</v>
      </c>
      <c r="BM1" s="125" t="s">
        <v>412</v>
      </c>
      <c r="BQ1" s="125" t="s">
        <v>412</v>
      </c>
      <c r="BU1" s="125" t="s">
        <v>412</v>
      </c>
      <c r="BY1" s="125" t="s">
        <v>412</v>
      </c>
      <c r="CC1" s="125" t="s">
        <v>412</v>
      </c>
      <c r="CG1" s="125" t="s">
        <v>412</v>
      </c>
      <c r="CK1" s="125" t="s">
        <v>412</v>
      </c>
      <c r="CO1" s="125" t="s">
        <v>412</v>
      </c>
      <c r="CS1" s="125" t="s">
        <v>412</v>
      </c>
      <c r="CW1" s="125" t="s">
        <v>412</v>
      </c>
      <c r="DA1" s="125" t="s">
        <v>412</v>
      </c>
      <c r="DE1" s="125" t="s">
        <v>412</v>
      </c>
      <c r="DI1" s="125" t="s">
        <v>412</v>
      </c>
      <c r="DM1" s="125" t="s">
        <v>412</v>
      </c>
      <c r="DQ1" s="125" t="s">
        <v>412</v>
      </c>
      <c r="DU1" s="125" t="s">
        <v>412</v>
      </c>
      <c r="DY1" s="125" t="s">
        <v>412</v>
      </c>
      <c r="EC1" s="125" t="s">
        <v>412</v>
      </c>
      <c r="EG1" s="125" t="s">
        <v>412</v>
      </c>
      <c r="EK1" s="125" t="s">
        <v>412</v>
      </c>
      <c r="EO1" s="125" t="s">
        <v>412</v>
      </c>
      <c r="ES1" s="125" t="s">
        <v>412</v>
      </c>
      <c r="EW1" s="125" t="s">
        <v>412</v>
      </c>
      <c r="FA1" s="125" t="s">
        <v>412</v>
      </c>
      <c r="FE1" s="125" t="s">
        <v>412</v>
      </c>
      <c r="FI1" s="125" t="s">
        <v>412</v>
      </c>
      <c r="FM1" s="125" t="s">
        <v>412</v>
      </c>
      <c r="FQ1" s="125" t="s">
        <v>412</v>
      </c>
      <c r="FU1" s="125" t="s">
        <v>412</v>
      </c>
      <c r="FY1" s="125" t="s">
        <v>412</v>
      </c>
      <c r="GC1" s="125" t="s">
        <v>412</v>
      </c>
      <c r="GG1" s="125" t="s">
        <v>412</v>
      </c>
      <c r="GK1" s="125" t="s">
        <v>412</v>
      </c>
      <c r="GO1" s="125" t="s">
        <v>412</v>
      </c>
      <c r="GS1" s="125" t="s">
        <v>412</v>
      </c>
      <c r="GW1" s="125" t="s">
        <v>412</v>
      </c>
      <c r="HA1" s="125" t="s">
        <v>412</v>
      </c>
      <c r="HE1" s="125" t="s">
        <v>412</v>
      </c>
      <c r="HI1" s="125" t="s">
        <v>412</v>
      </c>
      <c r="HM1" s="125" t="s">
        <v>412</v>
      </c>
      <c r="HQ1" s="125" t="s">
        <v>412</v>
      </c>
      <c r="HU1" s="125" t="s">
        <v>412</v>
      </c>
      <c r="HY1" s="125" t="s">
        <v>412</v>
      </c>
      <c r="IC1" s="125" t="s">
        <v>412</v>
      </c>
      <c r="IG1" s="125" t="s">
        <v>412</v>
      </c>
      <c r="IK1" s="125" t="s">
        <v>412</v>
      </c>
      <c r="IO1" s="125" t="s">
        <v>412</v>
      </c>
      <c r="IS1" s="125" t="s">
        <v>412</v>
      </c>
      <c r="IW1" s="125" t="s">
        <v>412</v>
      </c>
      <c r="JA1" s="125" t="s">
        <v>412</v>
      </c>
      <c r="JE1" s="125" t="s">
        <v>412</v>
      </c>
      <c r="JI1" s="125" t="s">
        <v>412</v>
      </c>
      <c r="JM1" s="125" t="s">
        <v>412</v>
      </c>
      <c r="JQ1" s="125" t="s">
        <v>412</v>
      </c>
      <c r="JU1" s="125" t="s">
        <v>412</v>
      </c>
      <c r="JY1" s="125" t="s">
        <v>412</v>
      </c>
      <c r="KC1" s="125" t="s">
        <v>412</v>
      </c>
      <c r="KG1" s="125" t="s">
        <v>412</v>
      </c>
      <c r="KK1" s="125" t="s">
        <v>412</v>
      </c>
      <c r="KO1" s="125" t="s">
        <v>412</v>
      </c>
      <c r="KS1" s="125" t="s">
        <v>412</v>
      </c>
      <c r="KW1" s="125" t="s">
        <v>412</v>
      </c>
      <c r="LA1" s="125" t="s">
        <v>412</v>
      </c>
      <c r="LE1" s="125" t="s">
        <v>412</v>
      </c>
      <c r="LI1" s="125" t="s">
        <v>412</v>
      </c>
      <c r="LM1" s="125" t="s">
        <v>412</v>
      </c>
      <c r="LQ1" s="125" t="s">
        <v>412</v>
      </c>
      <c r="LU1" s="125" t="s">
        <v>412</v>
      </c>
      <c r="LY1" s="125" t="s">
        <v>412</v>
      </c>
      <c r="MC1" s="125" t="s">
        <v>412</v>
      </c>
      <c r="MG1" s="125" t="s">
        <v>412</v>
      </c>
      <c r="MK1" s="125" t="s">
        <v>412</v>
      </c>
      <c r="MO1" s="125" t="s">
        <v>412</v>
      </c>
      <c r="MS1" s="125" t="s">
        <v>412</v>
      </c>
      <c r="MW1" s="125" t="s">
        <v>412</v>
      </c>
      <c r="NA1" s="125" t="s">
        <v>412</v>
      </c>
      <c r="NE1" s="125" t="s">
        <v>412</v>
      </c>
      <c r="NI1" s="125" t="s">
        <v>412</v>
      </c>
      <c r="NM1" s="125" t="s">
        <v>412</v>
      </c>
      <c r="NQ1" s="125" t="s">
        <v>412</v>
      </c>
      <c r="NU1" s="125" t="s">
        <v>412</v>
      </c>
      <c r="NY1" s="125" t="s">
        <v>412</v>
      </c>
      <c r="OC1" s="125" t="s">
        <v>412</v>
      </c>
      <c r="OG1" s="125" t="s">
        <v>412</v>
      </c>
      <c r="OK1" s="125" t="s">
        <v>412</v>
      </c>
      <c r="OO1" s="125" t="s">
        <v>412</v>
      </c>
      <c r="OS1" s="125" t="s">
        <v>412</v>
      </c>
      <c r="OW1" s="125" t="s">
        <v>412</v>
      </c>
      <c r="PA1" s="125" t="s">
        <v>412</v>
      </c>
      <c r="PE1" s="125" t="s">
        <v>412</v>
      </c>
      <c r="PI1" s="125" t="s">
        <v>412</v>
      </c>
      <c r="PM1" s="125" t="s">
        <v>412</v>
      </c>
      <c r="PQ1" s="125" t="s">
        <v>412</v>
      </c>
      <c r="PU1" s="125" t="s">
        <v>412</v>
      </c>
      <c r="PY1" s="125" t="s">
        <v>412</v>
      </c>
      <c r="QC1" s="125" t="s">
        <v>412</v>
      </c>
      <c r="QG1" s="125" t="s">
        <v>412</v>
      </c>
      <c r="QK1" s="125" t="s">
        <v>412</v>
      </c>
      <c r="QO1" s="125" t="s">
        <v>412</v>
      </c>
      <c r="QS1" s="125" t="s">
        <v>412</v>
      </c>
      <c r="QW1" s="125" t="s">
        <v>412</v>
      </c>
      <c r="RA1" s="125" t="s">
        <v>412</v>
      </c>
      <c r="RE1" s="125" t="s">
        <v>412</v>
      </c>
      <c r="RI1" s="125" t="s">
        <v>412</v>
      </c>
      <c r="RM1" s="125" t="s">
        <v>412</v>
      </c>
      <c r="RQ1" s="125" t="s">
        <v>412</v>
      </c>
      <c r="RU1" s="125" t="s">
        <v>412</v>
      </c>
      <c r="RY1" s="125" t="s">
        <v>412</v>
      </c>
      <c r="SC1" s="125" t="s">
        <v>412</v>
      </c>
      <c r="SG1" s="125" t="s">
        <v>412</v>
      </c>
      <c r="SK1" s="125" t="s">
        <v>412</v>
      </c>
      <c r="SO1" s="125" t="s">
        <v>412</v>
      </c>
      <c r="SS1" s="125" t="s">
        <v>412</v>
      </c>
      <c r="SW1" s="125" t="s">
        <v>412</v>
      </c>
      <c r="TA1" s="125" t="s">
        <v>412</v>
      </c>
      <c r="TE1" s="125" t="s">
        <v>412</v>
      </c>
      <c r="TI1" s="125" t="s">
        <v>412</v>
      </c>
      <c r="TM1" s="125" t="s">
        <v>412</v>
      </c>
      <c r="TQ1" s="125" t="s">
        <v>412</v>
      </c>
      <c r="TU1" s="125" t="s">
        <v>412</v>
      </c>
      <c r="TY1" s="125" t="s">
        <v>412</v>
      </c>
      <c r="UC1" s="125" t="s">
        <v>412</v>
      </c>
      <c r="UG1" s="125" t="s">
        <v>412</v>
      </c>
      <c r="UK1" s="125" t="s">
        <v>412</v>
      </c>
      <c r="UO1" s="125" t="s">
        <v>412</v>
      </c>
      <c r="US1" s="125" t="s">
        <v>412</v>
      </c>
      <c r="UW1" s="125" t="s">
        <v>412</v>
      </c>
      <c r="VA1" s="125" t="s">
        <v>412</v>
      </c>
      <c r="VE1" s="125" t="s">
        <v>412</v>
      </c>
      <c r="VI1" s="125" t="s">
        <v>412</v>
      </c>
      <c r="VM1" s="125" t="s">
        <v>412</v>
      </c>
      <c r="VQ1" s="125" t="s">
        <v>412</v>
      </c>
      <c r="VU1" s="125" t="s">
        <v>412</v>
      </c>
      <c r="VY1" s="125" t="s">
        <v>412</v>
      </c>
      <c r="WC1" s="125" t="s">
        <v>412</v>
      </c>
      <c r="WG1" s="125" t="s">
        <v>412</v>
      </c>
      <c r="WK1" s="125" t="s">
        <v>412</v>
      </c>
      <c r="WO1" s="125" t="s">
        <v>412</v>
      </c>
      <c r="WS1" s="125" t="s">
        <v>412</v>
      </c>
      <c r="WW1" s="125" t="s">
        <v>412</v>
      </c>
      <c r="XA1" s="125" t="s">
        <v>412</v>
      </c>
      <c r="XE1" s="125" t="s">
        <v>412</v>
      </c>
      <c r="XI1" s="125" t="s">
        <v>412</v>
      </c>
      <c r="XM1" s="125" t="s">
        <v>412</v>
      </c>
      <c r="XQ1" s="125" t="s">
        <v>412</v>
      </c>
      <c r="XU1" s="125" t="s">
        <v>412</v>
      </c>
      <c r="XY1" s="125" t="s">
        <v>412</v>
      </c>
      <c r="YC1" s="125" t="s">
        <v>412</v>
      </c>
      <c r="YG1" s="125" t="s">
        <v>412</v>
      </c>
      <c r="YK1" s="125" t="s">
        <v>412</v>
      </c>
      <c r="YO1" s="125" t="s">
        <v>412</v>
      </c>
      <c r="YS1" s="125" t="s">
        <v>412</v>
      </c>
      <c r="YW1" s="125" t="s">
        <v>412</v>
      </c>
      <c r="ZA1" s="125" t="s">
        <v>412</v>
      </c>
      <c r="ZE1" s="125" t="s">
        <v>412</v>
      </c>
      <c r="ZI1" s="125" t="s">
        <v>412</v>
      </c>
      <c r="ZM1" s="125" t="s">
        <v>412</v>
      </c>
      <c r="ZQ1" s="125" t="s">
        <v>412</v>
      </c>
      <c r="ZU1" s="125" t="s">
        <v>412</v>
      </c>
      <c r="ZY1" s="125" t="s">
        <v>412</v>
      </c>
      <c r="AAC1" s="125" t="s">
        <v>412</v>
      </c>
      <c r="AAG1" s="125" t="s">
        <v>412</v>
      </c>
      <c r="AAK1" s="125" t="s">
        <v>412</v>
      </c>
      <c r="AAO1" s="125" t="s">
        <v>412</v>
      </c>
      <c r="AAS1" s="125" t="s">
        <v>412</v>
      </c>
      <c r="AAW1" s="125" t="s">
        <v>412</v>
      </c>
      <c r="ABA1" s="125" t="s">
        <v>412</v>
      </c>
      <c r="ABE1" s="125" t="s">
        <v>412</v>
      </c>
      <c r="ABI1" s="125" t="s">
        <v>412</v>
      </c>
      <c r="ABM1" s="125" t="s">
        <v>412</v>
      </c>
      <c r="ABQ1" s="125" t="s">
        <v>412</v>
      </c>
      <c r="ABU1" s="125" t="s">
        <v>412</v>
      </c>
      <c r="ABY1" s="125" t="s">
        <v>412</v>
      </c>
      <c r="ACC1" s="125" t="s">
        <v>412</v>
      </c>
      <c r="ACG1" s="125" t="s">
        <v>412</v>
      </c>
      <c r="ACK1" s="125" t="s">
        <v>412</v>
      </c>
      <c r="ACO1" s="125" t="s">
        <v>412</v>
      </c>
      <c r="ACS1" s="125" t="s">
        <v>412</v>
      </c>
      <c r="ACW1" s="125" t="s">
        <v>412</v>
      </c>
      <c r="ADA1" s="125" t="s">
        <v>412</v>
      </c>
      <c r="ADE1" s="125" t="s">
        <v>412</v>
      </c>
      <c r="ADI1" s="125" t="s">
        <v>412</v>
      </c>
      <c r="ADM1" s="125" t="s">
        <v>412</v>
      </c>
      <c r="ADQ1" s="125" t="s">
        <v>412</v>
      </c>
      <c r="ADU1" s="125" t="s">
        <v>412</v>
      </c>
      <c r="ADY1" s="125" t="s">
        <v>412</v>
      </c>
      <c r="AEC1" s="125" t="s">
        <v>412</v>
      </c>
      <c r="AEG1" s="125" t="s">
        <v>412</v>
      </c>
      <c r="AEK1" s="125" t="s">
        <v>412</v>
      </c>
      <c r="AEO1" s="125" t="s">
        <v>412</v>
      </c>
      <c r="AES1" s="125" t="s">
        <v>412</v>
      </c>
      <c r="AEW1" s="125" t="s">
        <v>412</v>
      </c>
      <c r="AFA1" s="125" t="s">
        <v>412</v>
      </c>
      <c r="AFE1" s="125" t="s">
        <v>412</v>
      </c>
      <c r="AFI1" s="125" t="s">
        <v>412</v>
      </c>
      <c r="AFM1" s="125" t="s">
        <v>412</v>
      </c>
      <c r="AFQ1" s="125" t="s">
        <v>412</v>
      </c>
      <c r="AFU1" s="125" t="s">
        <v>412</v>
      </c>
      <c r="AFY1" s="125" t="s">
        <v>412</v>
      </c>
      <c r="AGC1" s="125" t="s">
        <v>412</v>
      </c>
      <c r="AGG1" s="125" t="s">
        <v>412</v>
      </c>
      <c r="AGK1" s="125" t="s">
        <v>412</v>
      </c>
      <c r="AGO1" s="125" t="s">
        <v>412</v>
      </c>
      <c r="AGS1" s="125" t="s">
        <v>412</v>
      </c>
      <c r="AGW1" s="125" t="s">
        <v>412</v>
      </c>
      <c r="AHA1" s="125" t="s">
        <v>412</v>
      </c>
      <c r="AHE1" s="125" t="s">
        <v>412</v>
      </c>
      <c r="AHI1" s="125" t="s">
        <v>412</v>
      </c>
      <c r="AHM1" s="125" t="s">
        <v>412</v>
      </c>
      <c r="AHQ1" s="125" t="s">
        <v>412</v>
      </c>
      <c r="AHU1" s="125" t="s">
        <v>412</v>
      </c>
      <c r="AHY1" s="125" t="s">
        <v>412</v>
      </c>
      <c r="AIC1" s="125" t="s">
        <v>412</v>
      </c>
      <c r="AIG1" s="125" t="s">
        <v>412</v>
      </c>
      <c r="AIK1" s="125" t="s">
        <v>412</v>
      </c>
      <c r="AIO1" s="125" t="s">
        <v>412</v>
      </c>
      <c r="AIS1" s="125" t="s">
        <v>412</v>
      </c>
      <c r="AIW1" s="125" t="s">
        <v>412</v>
      </c>
      <c r="AJA1" s="125" t="s">
        <v>412</v>
      </c>
      <c r="AJE1" s="125" t="s">
        <v>412</v>
      </c>
      <c r="AJI1" s="125" t="s">
        <v>412</v>
      </c>
      <c r="AJM1" s="125" t="s">
        <v>412</v>
      </c>
      <c r="AJQ1" s="125" t="s">
        <v>412</v>
      </c>
      <c r="AJU1" s="125" t="s">
        <v>412</v>
      </c>
      <c r="AJY1" s="125" t="s">
        <v>412</v>
      </c>
      <c r="AKC1" s="125" t="s">
        <v>412</v>
      </c>
      <c r="AKG1" s="125" t="s">
        <v>412</v>
      </c>
      <c r="AKK1" s="125" t="s">
        <v>412</v>
      </c>
      <c r="AKO1" s="125" t="s">
        <v>412</v>
      </c>
      <c r="AKS1" s="125" t="s">
        <v>412</v>
      </c>
      <c r="AKW1" s="125" t="s">
        <v>412</v>
      </c>
      <c r="ALA1" s="125" t="s">
        <v>412</v>
      </c>
      <c r="ALE1" s="125" t="s">
        <v>412</v>
      </c>
      <c r="ALI1" s="125" t="s">
        <v>412</v>
      </c>
      <c r="ALM1" s="125" t="s">
        <v>412</v>
      </c>
      <c r="ALQ1" s="125" t="s">
        <v>412</v>
      </c>
      <c r="ALU1" s="125" t="s">
        <v>412</v>
      </c>
      <c r="ALY1" s="125" t="s">
        <v>412</v>
      </c>
      <c r="AMC1" s="125" t="s">
        <v>412</v>
      </c>
      <c r="AMG1" s="125" t="s">
        <v>412</v>
      </c>
      <c r="AMK1" s="125" t="s">
        <v>412</v>
      </c>
      <c r="AMO1" s="125" t="s">
        <v>412</v>
      </c>
      <c r="AMS1" s="125" t="s">
        <v>412</v>
      </c>
      <c r="AMW1" s="125" t="s">
        <v>412</v>
      </c>
      <c r="ANA1" s="125" t="s">
        <v>412</v>
      </c>
      <c r="ANE1" s="125" t="s">
        <v>412</v>
      </c>
      <c r="ANI1" s="125" t="s">
        <v>412</v>
      </c>
      <c r="ANM1" s="125" t="s">
        <v>412</v>
      </c>
      <c r="ANQ1" s="125" t="s">
        <v>412</v>
      </c>
      <c r="ANU1" s="125" t="s">
        <v>412</v>
      </c>
      <c r="ANY1" s="125" t="s">
        <v>412</v>
      </c>
      <c r="AOC1" s="125" t="s">
        <v>412</v>
      </c>
      <c r="AOG1" s="125" t="s">
        <v>412</v>
      </c>
      <c r="AOK1" s="125" t="s">
        <v>412</v>
      </c>
      <c r="AOO1" s="125" t="s">
        <v>412</v>
      </c>
      <c r="AOS1" s="125" t="s">
        <v>412</v>
      </c>
      <c r="AOW1" s="125" t="s">
        <v>412</v>
      </c>
      <c r="APA1" s="125" t="s">
        <v>412</v>
      </c>
      <c r="APE1" s="125" t="s">
        <v>412</v>
      </c>
      <c r="API1" s="125" t="s">
        <v>412</v>
      </c>
      <c r="APM1" s="125" t="s">
        <v>412</v>
      </c>
      <c r="APQ1" s="125" t="s">
        <v>412</v>
      </c>
      <c r="APU1" s="125" t="s">
        <v>412</v>
      </c>
      <c r="APY1" s="125" t="s">
        <v>412</v>
      </c>
      <c r="AQC1" s="125" t="s">
        <v>412</v>
      </c>
      <c r="AQG1" s="125" t="s">
        <v>412</v>
      </c>
      <c r="AQK1" s="125" t="s">
        <v>412</v>
      </c>
      <c r="AQO1" s="125" t="s">
        <v>412</v>
      </c>
      <c r="AQS1" s="125" t="s">
        <v>412</v>
      </c>
      <c r="AQW1" s="125" t="s">
        <v>412</v>
      </c>
      <c r="ARA1" s="125" t="s">
        <v>412</v>
      </c>
      <c r="ARE1" s="125" t="s">
        <v>412</v>
      </c>
      <c r="ARI1" s="125" t="s">
        <v>412</v>
      </c>
      <c r="ARM1" s="125" t="s">
        <v>412</v>
      </c>
      <c r="ARQ1" s="125" t="s">
        <v>412</v>
      </c>
      <c r="ARU1" s="125" t="s">
        <v>412</v>
      </c>
      <c r="ARY1" s="125" t="s">
        <v>412</v>
      </c>
      <c r="ASC1" s="125" t="s">
        <v>412</v>
      </c>
      <c r="ASG1" s="125" t="s">
        <v>412</v>
      </c>
      <c r="ASK1" s="125" t="s">
        <v>412</v>
      </c>
      <c r="ASO1" s="125" t="s">
        <v>412</v>
      </c>
      <c r="ASS1" s="125" t="s">
        <v>412</v>
      </c>
      <c r="ASW1" s="125" t="s">
        <v>412</v>
      </c>
      <c r="ATA1" s="125" t="s">
        <v>412</v>
      </c>
      <c r="ATE1" s="125" t="s">
        <v>412</v>
      </c>
      <c r="ATI1" s="125" t="s">
        <v>412</v>
      </c>
      <c r="ATM1" s="125" t="s">
        <v>412</v>
      </c>
      <c r="ATQ1" s="125" t="s">
        <v>412</v>
      </c>
      <c r="ATU1" s="125" t="s">
        <v>412</v>
      </c>
      <c r="ATY1" s="125" t="s">
        <v>412</v>
      </c>
      <c r="AUC1" s="125" t="s">
        <v>412</v>
      </c>
      <c r="AUG1" s="125" t="s">
        <v>412</v>
      </c>
      <c r="AUK1" s="125" t="s">
        <v>412</v>
      </c>
      <c r="AUO1" s="125" t="s">
        <v>412</v>
      </c>
      <c r="AUS1" s="125" t="s">
        <v>412</v>
      </c>
      <c r="AUW1" s="125" t="s">
        <v>412</v>
      </c>
      <c r="AVA1" s="125" t="s">
        <v>412</v>
      </c>
      <c r="AVE1" s="125" t="s">
        <v>412</v>
      </c>
      <c r="AVI1" s="125" t="s">
        <v>412</v>
      </c>
      <c r="AVM1" s="125" t="s">
        <v>412</v>
      </c>
      <c r="AVQ1" s="125" t="s">
        <v>412</v>
      </c>
      <c r="AVU1" s="125" t="s">
        <v>412</v>
      </c>
      <c r="AVY1" s="125" t="s">
        <v>412</v>
      </c>
      <c r="AWC1" s="125" t="s">
        <v>412</v>
      </c>
      <c r="AWG1" s="125" t="s">
        <v>412</v>
      </c>
      <c r="AWK1" s="125" t="s">
        <v>412</v>
      </c>
      <c r="AWO1" s="125" t="s">
        <v>412</v>
      </c>
      <c r="AWS1" s="125" t="s">
        <v>412</v>
      </c>
      <c r="AWW1" s="125" t="s">
        <v>412</v>
      </c>
      <c r="AXA1" s="125" t="s">
        <v>412</v>
      </c>
      <c r="AXE1" s="125" t="s">
        <v>412</v>
      </c>
      <c r="AXI1" s="125" t="s">
        <v>412</v>
      </c>
      <c r="AXM1" s="125" t="s">
        <v>412</v>
      </c>
      <c r="AXQ1" s="125" t="s">
        <v>412</v>
      </c>
      <c r="AXU1" s="125" t="s">
        <v>412</v>
      </c>
      <c r="AXY1" s="125" t="s">
        <v>412</v>
      </c>
      <c r="AYC1" s="125" t="s">
        <v>412</v>
      </c>
      <c r="AYG1" s="125" t="s">
        <v>412</v>
      </c>
      <c r="AYK1" s="125" t="s">
        <v>412</v>
      </c>
      <c r="AYO1" s="125" t="s">
        <v>412</v>
      </c>
      <c r="AYS1" s="125" t="s">
        <v>412</v>
      </c>
      <c r="AYW1" s="125" t="s">
        <v>412</v>
      </c>
      <c r="AZA1" s="125" t="s">
        <v>412</v>
      </c>
      <c r="AZE1" s="125" t="s">
        <v>412</v>
      </c>
      <c r="AZI1" s="125" t="s">
        <v>412</v>
      </c>
      <c r="AZM1" s="125" t="s">
        <v>412</v>
      </c>
      <c r="AZQ1" s="125" t="s">
        <v>412</v>
      </c>
      <c r="AZU1" s="125" t="s">
        <v>412</v>
      </c>
      <c r="AZY1" s="125" t="s">
        <v>412</v>
      </c>
      <c r="BAC1" s="125" t="s">
        <v>412</v>
      </c>
      <c r="BAG1" s="125" t="s">
        <v>412</v>
      </c>
      <c r="BAK1" s="125" t="s">
        <v>412</v>
      </c>
      <c r="BAO1" s="125" t="s">
        <v>412</v>
      </c>
      <c r="BAS1" s="125" t="s">
        <v>412</v>
      </c>
      <c r="BAW1" s="125" t="s">
        <v>412</v>
      </c>
      <c r="BBA1" s="125" t="s">
        <v>412</v>
      </c>
      <c r="BBE1" s="125" t="s">
        <v>412</v>
      </c>
      <c r="BBI1" s="125" t="s">
        <v>412</v>
      </c>
      <c r="BBM1" s="125" t="s">
        <v>412</v>
      </c>
      <c r="BBQ1" s="125" t="s">
        <v>412</v>
      </c>
      <c r="BBU1" s="125" t="s">
        <v>412</v>
      </c>
      <c r="BBY1" s="125" t="s">
        <v>412</v>
      </c>
      <c r="BCC1" s="125" t="s">
        <v>412</v>
      </c>
      <c r="BCG1" s="125" t="s">
        <v>412</v>
      </c>
      <c r="BCK1" s="125" t="s">
        <v>412</v>
      </c>
      <c r="BCO1" s="125" t="s">
        <v>412</v>
      </c>
      <c r="BCS1" s="125" t="s">
        <v>412</v>
      </c>
      <c r="BCW1" s="125" t="s">
        <v>412</v>
      </c>
      <c r="BDA1" s="125" t="s">
        <v>412</v>
      </c>
      <c r="BDE1" s="125" t="s">
        <v>412</v>
      </c>
      <c r="BDI1" s="125" t="s">
        <v>412</v>
      </c>
      <c r="BDM1" s="125" t="s">
        <v>412</v>
      </c>
      <c r="BDQ1" s="125" t="s">
        <v>412</v>
      </c>
      <c r="BDU1" s="125" t="s">
        <v>412</v>
      </c>
      <c r="BDY1" s="125" t="s">
        <v>412</v>
      </c>
      <c r="BEC1" s="125" t="s">
        <v>412</v>
      </c>
      <c r="BEG1" s="125" t="s">
        <v>412</v>
      </c>
      <c r="BEK1" s="125" t="s">
        <v>412</v>
      </c>
      <c r="BEO1" s="125" t="s">
        <v>412</v>
      </c>
      <c r="BES1" s="125" t="s">
        <v>412</v>
      </c>
      <c r="BEW1" s="125" t="s">
        <v>412</v>
      </c>
      <c r="BFA1" s="125" t="s">
        <v>412</v>
      </c>
      <c r="BFE1" s="125" t="s">
        <v>412</v>
      </c>
      <c r="BFI1" s="125" t="s">
        <v>412</v>
      </c>
      <c r="BFM1" s="125" t="s">
        <v>412</v>
      </c>
      <c r="BFQ1" s="125" t="s">
        <v>412</v>
      </c>
      <c r="BFU1" s="125" t="s">
        <v>412</v>
      </c>
      <c r="BFY1" s="125" t="s">
        <v>412</v>
      </c>
      <c r="BGC1" s="125" t="s">
        <v>412</v>
      </c>
      <c r="BGG1" s="125" t="s">
        <v>412</v>
      </c>
      <c r="BGK1" s="125" t="s">
        <v>412</v>
      </c>
      <c r="BGO1" s="125" t="s">
        <v>412</v>
      </c>
      <c r="BGS1" s="125" t="s">
        <v>412</v>
      </c>
      <c r="BGW1" s="125" t="s">
        <v>412</v>
      </c>
      <c r="BHA1" s="125" t="s">
        <v>412</v>
      </c>
      <c r="BHE1" s="125" t="s">
        <v>412</v>
      </c>
      <c r="BHI1" s="125" t="s">
        <v>412</v>
      </c>
      <c r="BHM1" s="125" t="s">
        <v>412</v>
      </c>
      <c r="BHQ1" s="125" t="s">
        <v>412</v>
      </c>
      <c r="BHU1" s="125" t="s">
        <v>412</v>
      </c>
      <c r="BHY1" s="125" t="s">
        <v>412</v>
      </c>
      <c r="BIC1" s="125" t="s">
        <v>412</v>
      </c>
      <c r="BIG1" s="125" t="s">
        <v>412</v>
      </c>
      <c r="BIK1" s="125" t="s">
        <v>412</v>
      </c>
      <c r="BIO1" s="125" t="s">
        <v>412</v>
      </c>
      <c r="BIS1" s="125" t="s">
        <v>412</v>
      </c>
      <c r="BIW1" s="125" t="s">
        <v>412</v>
      </c>
      <c r="BJA1" s="125" t="s">
        <v>412</v>
      </c>
      <c r="BJE1" s="125" t="s">
        <v>412</v>
      </c>
      <c r="BJI1" s="125" t="s">
        <v>412</v>
      </c>
      <c r="BJM1" s="125" t="s">
        <v>412</v>
      </c>
      <c r="BJQ1" s="125" t="s">
        <v>412</v>
      </c>
      <c r="BJU1" s="125" t="s">
        <v>412</v>
      </c>
      <c r="BJY1" s="125" t="s">
        <v>412</v>
      </c>
      <c r="BKC1" s="125" t="s">
        <v>412</v>
      </c>
      <c r="BKG1" s="125" t="s">
        <v>412</v>
      </c>
      <c r="BKK1" s="125" t="s">
        <v>412</v>
      </c>
      <c r="BKO1" s="125" t="s">
        <v>412</v>
      </c>
      <c r="BKS1" s="125" t="s">
        <v>412</v>
      </c>
      <c r="BKW1" s="125" t="s">
        <v>412</v>
      </c>
      <c r="BLA1" s="125" t="s">
        <v>412</v>
      </c>
      <c r="BLE1" s="125" t="s">
        <v>412</v>
      </c>
      <c r="BLI1" s="125" t="s">
        <v>412</v>
      </c>
      <c r="BLM1" s="125" t="s">
        <v>412</v>
      </c>
      <c r="BLQ1" s="125" t="s">
        <v>412</v>
      </c>
      <c r="BLU1" s="125" t="s">
        <v>412</v>
      </c>
      <c r="BLY1" s="125" t="s">
        <v>412</v>
      </c>
      <c r="BMC1" s="125" t="s">
        <v>412</v>
      </c>
      <c r="BMG1" s="125" t="s">
        <v>412</v>
      </c>
      <c r="BMK1" s="125" t="s">
        <v>412</v>
      </c>
      <c r="BMO1" s="125" t="s">
        <v>412</v>
      </c>
      <c r="BMS1" s="125" t="s">
        <v>412</v>
      </c>
      <c r="BMW1" s="125" t="s">
        <v>412</v>
      </c>
      <c r="BNA1" s="125" t="s">
        <v>412</v>
      </c>
      <c r="BNE1" s="125" t="s">
        <v>412</v>
      </c>
      <c r="BNI1" s="125" t="s">
        <v>412</v>
      </c>
      <c r="BNM1" s="125" t="s">
        <v>412</v>
      </c>
      <c r="BNQ1" s="125" t="s">
        <v>412</v>
      </c>
      <c r="BNU1" s="125" t="s">
        <v>412</v>
      </c>
      <c r="BNY1" s="125" t="s">
        <v>412</v>
      </c>
      <c r="BOC1" s="125" t="s">
        <v>412</v>
      </c>
      <c r="BOG1" s="125" t="s">
        <v>412</v>
      </c>
      <c r="BOK1" s="125" t="s">
        <v>412</v>
      </c>
      <c r="BOO1" s="125" t="s">
        <v>412</v>
      </c>
      <c r="BOS1" s="125" t="s">
        <v>412</v>
      </c>
      <c r="BOW1" s="125" t="s">
        <v>412</v>
      </c>
      <c r="BPA1" s="125" t="s">
        <v>412</v>
      </c>
      <c r="BPE1" s="125" t="s">
        <v>412</v>
      </c>
      <c r="BPI1" s="125" t="s">
        <v>412</v>
      </c>
      <c r="BPM1" s="125" t="s">
        <v>412</v>
      </c>
      <c r="BPQ1" s="125" t="s">
        <v>412</v>
      </c>
      <c r="BPU1" s="125" t="s">
        <v>412</v>
      </c>
      <c r="BPY1" s="125" t="s">
        <v>412</v>
      </c>
      <c r="BQC1" s="125" t="s">
        <v>412</v>
      </c>
      <c r="BQG1" s="125" t="s">
        <v>412</v>
      </c>
      <c r="BQK1" s="125" t="s">
        <v>412</v>
      </c>
      <c r="BQO1" s="125" t="s">
        <v>412</v>
      </c>
      <c r="BQS1" s="125" t="s">
        <v>412</v>
      </c>
      <c r="BQW1" s="125" t="s">
        <v>412</v>
      </c>
      <c r="BRA1" s="125" t="s">
        <v>412</v>
      </c>
      <c r="BRE1" s="125" t="s">
        <v>412</v>
      </c>
      <c r="BRI1" s="125" t="s">
        <v>412</v>
      </c>
      <c r="BRM1" s="125" t="s">
        <v>412</v>
      </c>
      <c r="BRQ1" s="125" t="s">
        <v>412</v>
      </c>
      <c r="BRU1" s="125" t="s">
        <v>412</v>
      </c>
      <c r="BRY1" s="125" t="s">
        <v>412</v>
      </c>
      <c r="BSC1" s="125" t="s">
        <v>412</v>
      </c>
      <c r="BSG1" s="125" t="s">
        <v>412</v>
      </c>
      <c r="BSK1" s="125" t="s">
        <v>412</v>
      </c>
      <c r="BSO1" s="125" t="s">
        <v>412</v>
      </c>
      <c r="BSS1" s="125" t="s">
        <v>412</v>
      </c>
      <c r="BSW1" s="125" t="s">
        <v>412</v>
      </c>
      <c r="BTA1" s="125" t="s">
        <v>412</v>
      </c>
      <c r="BTE1" s="125" t="s">
        <v>412</v>
      </c>
      <c r="BTI1" s="125" t="s">
        <v>412</v>
      </c>
      <c r="BTM1" s="125" t="s">
        <v>412</v>
      </c>
      <c r="BTQ1" s="125" t="s">
        <v>412</v>
      </c>
      <c r="BTU1" s="125" t="s">
        <v>412</v>
      </c>
      <c r="BTY1" s="125" t="s">
        <v>412</v>
      </c>
      <c r="BUC1" s="125" t="s">
        <v>412</v>
      </c>
      <c r="BUG1" s="125" t="s">
        <v>412</v>
      </c>
      <c r="BUK1" s="125" t="s">
        <v>412</v>
      </c>
      <c r="BUO1" s="125" t="s">
        <v>412</v>
      </c>
      <c r="BUS1" s="125" t="s">
        <v>412</v>
      </c>
      <c r="BUW1" s="125" t="s">
        <v>412</v>
      </c>
      <c r="BVA1" s="125" t="s">
        <v>412</v>
      </c>
      <c r="BVE1" s="125" t="s">
        <v>412</v>
      </c>
      <c r="BVI1" s="125" t="s">
        <v>412</v>
      </c>
      <c r="BVM1" s="125" t="s">
        <v>412</v>
      </c>
      <c r="BVQ1" s="125" t="s">
        <v>412</v>
      </c>
      <c r="BVU1" s="125" t="s">
        <v>412</v>
      </c>
      <c r="BVY1" s="125" t="s">
        <v>412</v>
      </c>
      <c r="BWC1" s="125" t="s">
        <v>412</v>
      </c>
      <c r="BWG1" s="125" t="s">
        <v>412</v>
      </c>
      <c r="BWK1" s="125" t="s">
        <v>412</v>
      </c>
      <c r="BWO1" s="125" t="s">
        <v>412</v>
      </c>
      <c r="BWS1" s="125" t="s">
        <v>412</v>
      </c>
      <c r="BWW1" s="125" t="s">
        <v>412</v>
      </c>
      <c r="BXA1" s="125" t="s">
        <v>412</v>
      </c>
      <c r="BXE1" s="125" t="s">
        <v>412</v>
      </c>
      <c r="BXI1" s="125" t="s">
        <v>412</v>
      </c>
      <c r="BXM1" s="125" t="s">
        <v>412</v>
      </c>
      <c r="BXQ1" s="125" t="s">
        <v>412</v>
      </c>
      <c r="BXU1" s="125" t="s">
        <v>412</v>
      </c>
      <c r="BXY1" s="125" t="s">
        <v>412</v>
      </c>
      <c r="BYC1" s="125" t="s">
        <v>412</v>
      </c>
      <c r="BYG1" s="125" t="s">
        <v>412</v>
      </c>
      <c r="BYK1" s="125" t="s">
        <v>412</v>
      </c>
      <c r="BYO1" s="125" t="s">
        <v>412</v>
      </c>
      <c r="BYS1" s="125" t="s">
        <v>412</v>
      </c>
      <c r="BYW1" s="125" t="s">
        <v>412</v>
      </c>
      <c r="BZA1" s="125" t="s">
        <v>412</v>
      </c>
      <c r="BZE1" s="125" t="s">
        <v>412</v>
      </c>
      <c r="BZI1" s="125" t="s">
        <v>412</v>
      </c>
      <c r="BZM1" s="125" t="s">
        <v>412</v>
      </c>
      <c r="BZQ1" s="125" t="s">
        <v>412</v>
      </c>
      <c r="BZU1" s="125" t="s">
        <v>412</v>
      </c>
      <c r="BZY1" s="125" t="s">
        <v>412</v>
      </c>
      <c r="CAC1" s="125" t="s">
        <v>412</v>
      </c>
      <c r="CAG1" s="125" t="s">
        <v>412</v>
      </c>
      <c r="CAK1" s="125" t="s">
        <v>412</v>
      </c>
      <c r="CAO1" s="125" t="s">
        <v>412</v>
      </c>
      <c r="CAS1" s="125" t="s">
        <v>412</v>
      </c>
      <c r="CAW1" s="125" t="s">
        <v>412</v>
      </c>
      <c r="CBA1" s="125" t="s">
        <v>412</v>
      </c>
      <c r="CBE1" s="125" t="s">
        <v>412</v>
      </c>
      <c r="CBI1" s="125" t="s">
        <v>412</v>
      </c>
      <c r="CBM1" s="125" t="s">
        <v>412</v>
      </c>
      <c r="CBQ1" s="125" t="s">
        <v>412</v>
      </c>
      <c r="CBU1" s="125" t="s">
        <v>412</v>
      </c>
      <c r="CBY1" s="125" t="s">
        <v>412</v>
      </c>
      <c r="CCC1" s="125" t="s">
        <v>412</v>
      </c>
      <c r="CCG1" s="125" t="s">
        <v>412</v>
      </c>
      <c r="CCK1" s="125" t="s">
        <v>412</v>
      </c>
      <c r="CCO1" s="125" t="s">
        <v>412</v>
      </c>
      <c r="CCS1" s="125" t="s">
        <v>412</v>
      </c>
      <c r="CCW1" s="125" t="s">
        <v>412</v>
      </c>
      <c r="CDA1" s="125" t="s">
        <v>412</v>
      </c>
      <c r="CDE1" s="125" t="s">
        <v>412</v>
      </c>
      <c r="CDI1" s="125" t="s">
        <v>412</v>
      </c>
      <c r="CDM1" s="125" t="s">
        <v>412</v>
      </c>
      <c r="CDQ1" s="125" t="s">
        <v>412</v>
      </c>
      <c r="CDU1" s="125" t="s">
        <v>412</v>
      </c>
      <c r="CDY1" s="125" t="s">
        <v>412</v>
      </c>
      <c r="CEC1" s="125" t="s">
        <v>412</v>
      </c>
      <c r="CEG1" s="125" t="s">
        <v>412</v>
      </c>
      <c r="CEK1" s="125" t="s">
        <v>412</v>
      </c>
      <c r="CEO1" s="125" t="s">
        <v>412</v>
      </c>
      <c r="CES1" s="125" t="s">
        <v>412</v>
      </c>
      <c r="CEW1" s="125" t="s">
        <v>412</v>
      </c>
      <c r="CFA1" s="125" t="s">
        <v>412</v>
      </c>
      <c r="CFE1" s="125" t="s">
        <v>412</v>
      </c>
      <c r="CFI1" s="125" t="s">
        <v>412</v>
      </c>
      <c r="CFM1" s="125" t="s">
        <v>412</v>
      </c>
      <c r="CFQ1" s="125" t="s">
        <v>412</v>
      </c>
      <c r="CFU1" s="125" t="s">
        <v>412</v>
      </c>
      <c r="CFY1" s="125" t="s">
        <v>412</v>
      </c>
      <c r="CGC1" s="125" t="s">
        <v>412</v>
      </c>
      <c r="CGG1" s="125" t="s">
        <v>412</v>
      </c>
      <c r="CGK1" s="125" t="s">
        <v>412</v>
      </c>
      <c r="CGO1" s="125" t="s">
        <v>412</v>
      </c>
      <c r="CGS1" s="125" t="s">
        <v>412</v>
      </c>
      <c r="CGW1" s="125" t="s">
        <v>412</v>
      </c>
      <c r="CHA1" s="125" t="s">
        <v>412</v>
      </c>
      <c r="CHE1" s="125" t="s">
        <v>412</v>
      </c>
      <c r="CHI1" s="125" t="s">
        <v>412</v>
      </c>
      <c r="CHM1" s="125" t="s">
        <v>412</v>
      </c>
      <c r="CHQ1" s="125" t="s">
        <v>412</v>
      </c>
      <c r="CHU1" s="125" t="s">
        <v>412</v>
      </c>
      <c r="CHY1" s="125" t="s">
        <v>412</v>
      </c>
      <c r="CIC1" s="125" t="s">
        <v>412</v>
      </c>
      <c r="CIG1" s="125" t="s">
        <v>412</v>
      </c>
      <c r="CIK1" s="125" t="s">
        <v>412</v>
      </c>
      <c r="CIO1" s="125" t="s">
        <v>412</v>
      </c>
      <c r="CIS1" s="125" t="s">
        <v>412</v>
      </c>
      <c r="CIW1" s="125" t="s">
        <v>412</v>
      </c>
      <c r="CJA1" s="125" t="s">
        <v>412</v>
      </c>
      <c r="CJE1" s="125" t="s">
        <v>412</v>
      </c>
      <c r="CJI1" s="125" t="s">
        <v>412</v>
      </c>
      <c r="CJM1" s="125" t="s">
        <v>412</v>
      </c>
      <c r="CJQ1" s="125" t="s">
        <v>412</v>
      </c>
      <c r="CJU1" s="125" t="s">
        <v>412</v>
      </c>
      <c r="CJY1" s="125" t="s">
        <v>412</v>
      </c>
      <c r="CKC1" s="125" t="s">
        <v>412</v>
      </c>
      <c r="CKG1" s="125" t="s">
        <v>412</v>
      </c>
      <c r="CKK1" s="125" t="s">
        <v>412</v>
      </c>
      <c r="CKO1" s="125" t="s">
        <v>412</v>
      </c>
      <c r="CKS1" s="125" t="s">
        <v>412</v>
      </c>
      <c r="CKW1" s="125" t="s">
        <v>412</v>
      </c>
      <c r="CLA1" s="125" t="s">
        <v>412</v>
      </c>
      <c r="CLE1" s="125" t="s">
        <v>412</v>
      </c>
      <c r="CLI1" s="125" t="s">
        <v>412</v>
      </c>
      <c r="CLM1" s="125" t="s">
        <v>412</v>
      </c>
      <c r="CLQ1" s="125" t="s">
        <v>412</v>
      </c>
      <c r="CLU1" s="125" t="s">
        <v>412</v>
      </c>
      <c r="CLY1" s="125" t="s">
        <v>412</v>
      </c>
      <c r="CMC1" s="125" t="s">
        <v>412</v>
      </c>
      <c r="CMG1" s="125" t="s">
        <v>412</v>
      </c>
      <c r="CMK1" s="125" t="s">
        <v>412</v>
      </c>
      <c r="CMO1" s="125" t="s">
        <v>412</v>
      </c>
      <c r="CMS1" s="125" t="s">
        <v>412</v>
      </c>
      <c r="CMW1" s="125" t="s">
        <v>412</v>
      </c>
      <c r="CNA1" s="125" t="s">
        <v>412</v>
      </c>
      <c r="CNE1" s="125" t="s">
        <v>412</v>
      </c>
      <c r="CNI1" s="125" t="s">
        <v>412</v>
      </c>
      <c r="CNM1" s="125" t="s">
        <v>412</v>
      </c>
      <c r="CNQ1" s="125" t="s">
        <v>412</v>
      </c>
      <c r="CNU1" s="125" t="s">
        <v>412</v>
      </c>
      <c r="CNY1" s="125" t="s">
        <v>412</v>
      </c>
      <c r="COC1" s="125" t="s">
        <v>412</v>
      </c>
      <c r="COG1" s="125" t="s">
        <v>412</v>
      </c>
      <c r="COK1" s="125" t="s">
        <v>412</v>
      </c>
      <c r="COO1" s="125" t="s">
        <v>412</v>
      </c>
      <c r="COS1" s="125" t="s">
        <v>412</v>
      </c>
      <c r="COW1" s="125" t="s">
        <v>412</v>
      </c>
      <c r="CPA1" s="125" t="s">
        <v>412</v>
      </c>
      <c r="CPE1" s="125" t="s">
        <v>412</v>
      </c>
      <c r="CPI1" s="125" t="s">
        <v>412</v>
      </c>
      <c r="CPM1" s="125" t="s">
        <v>412</v>
      </c>
      <c r="CPQ1" s="125" t="s">
        <v>412</v>
      </c>
      <c r="CPU1" s="125" t="s">
        <v>412</v>
      </c>
      <c r="CPY1" s="125" t="s">
        <v>412</v>
      </c>
      <c r="CQC1" s="125" t="s">
        <v>412</v>
      </c>
      <c r="CQG1" s="125" t="s">
        <v>412</v>
      </c>
      <c r="CQK1" s="125" t="s">
        <v>412</v>
      </c>
      <c r="CQO1" s="125" t="s">
        <v>412</v>
      </c>
      <c r="CQS1" s="125" t="s">
        <v>412</v>
      </c>
      <c r="CQW1" s="125" t="s">
        <v>412</v>
      </c>
      <c r="CRA1" s="125" t="s">
        <v>412</v>
      </c>
      <c r="CRE1" s="125" t="s">
        <v>412</v>
      </c>
      <c r="CRI1" s="125" t="s">
        <v>412</v>
      </c>
      <c r="CRM1" s="125" t="s">
        <v>412</v>
      </c>
      <c r="CRQ1" s="125" t="s">
        <v>412</v>
      </c>
      <c r="CRU1" s="125" t="s">
        <v>412</v>
      </c>
      <c r="CRY1" s="125" t="s">
        <v>412</v>
      </c>
      <c r="CSC1" s="125" t="s">
        <v>412</v>
      </c>
      <c r="CSG1" s="125" t="s">
        <v>412</v>
      </c>
      <c r="CSK1" s="125" t="s">
        <v>412</v>
      </c>
      <c r="CSO1" s="125" t="s">
        <v>412</v>
      </c>
      <c r="CSS1" s="125" t="s">
        <v>412</v>
      </c>
      <c r="CSW1" s="125" t="s">
        <v>412</v>
      </c>
      <c r="CTA1" s="125" t="s">
        <v>412</v>
      </c>
      <c r="CTE1" s="125" t="s">
        <v>412</v>
      </c>
      <c r="CTI1" s="125" t="s">
        <v>412</v>
      </c>
      <c r="CTM1" s="125" t="s">
        <v>412</v>
      </c>
      <c r="CTQ1" s="125" t="s">
        <v>412</v>
      </c>
      <c r="CTU1" s="125" t="s">
        <v>412</v>
      </c>
      <c r="CTY1" s="125" t="s">
        <v>412</v>
      </c>
      <c r="CUC1" s="125" t="s">
        <v>412</v>
      </c>
      <c r="CUG1" s="125" t="s">
        <v>412</v>
      </c>
      <c r="CUK1" s="125" t="s">
        <v>412</v>
      </c>
      <c r="CUO1" s="125" t="s">
        <v>412</v>
      </c>
      <c r="CUS1" s="125" t="s">
        <v>412</v>
      </c>
      <c r="CUW1" s="125" t="s">
        <v>412</v>
      </c>
      <c r="CVA1" s="125" t="s">
        <v>412</v>
      </c>
      <c r="CVE1" s="125" t="s">
        <v>412</v>
      </c>
      <c r="CVI1" s="125" t="s">
        <v>412</v>
      </c>
      <c r="CVM1" s="125" t="s">
        <v>412</v>
      </c>
      <c r="CVQ1" s="125" t="s">
        <v>412</v>
      </c>
      <c r="CVU1" s="125" t="s">
        <v>412</v>
      </c>
      <c r="CVY1" s="125" t="s">
        <v>412</v>
      </c>
      <c r="CWC1" s="125" t="s">
        <v>412</v>
      </c>
      <c r="CWG1" s="125" t="s">
        <v>412</v>
      </c>
      <c r="CWK1" s="125" t="s">
        <v>412</v>
      </c>
      <c r="CWO1" s="125" t="s">
        <v>412</v>
      </c>
      <c r="CWS1" s="125" t="s">
        <v>412</v>
      </c>
      <c r="CWW1" s="125" t="s">
        <v>412</v>
      </c>
      <c r="CXA1" s="125" t="s">
        <v>412</v>
      </c>
      <c r="CXE1" s="125" t="s">
        <v>412</v>
      </c>
      <c r="CXI1" s="125" t="s">
        <v>412</v>
      </c>
      <c r="CXM1" s="125" t="s">
        <v>412</v>
      </c>
      <c r="CXQ1" s="125" t="s">
        <v>412</v>
      </c>
      <c r="CXU1" s="125" t="s">
        <v>412</v>
      </c>
      <c r="CXY1" s="125" t="s">
        <v>412</v>
      </c>
      <c r="CYC1" s="125" t="s">
        <v>412</v>
      </c>
      <c r="CYG1" s="125" t="s">
        <v>412</v>
      </c>
      <c r="CYK1" s="125" t="s">
        <v>412</v>
      </c>
      <c r="CYO1" s="125" t="s">
        <v>412</v>
      </c>
      <c r="CYS1" s="125" t="s">
        <v>412</v>
      </c>
      <c r="CYW1" s="125" t="s">
        <v>412</v>
      </c>
      <c r="CZA1" s="125" t="s">
        <v>412</v>
      </c>
      <c r="CZE1" s="125" t="s">
        <v>412</v>
      </c>
      <c r="CZI1" s="125" t="s">
        <v>412</v>
      </c>
      <c r="CZM1" s="125" t="s">
        <v>412</v>
      </c>
      <c r="CZQ1" s="125" t="s">
        <v>412</v>
      </c>
      <c r="CZU1" s="125" t="s">
        <v>412</v>
      </c>
      <c r="CZY1" s="125" t="s">
        <v>412</v>
      </c>
      <c r="DAC1" s="125" t="s">
        <v>412</v>
      </c>
      <c r="DAG1" s="125" t="s">
        <v>412</v>
      </c>
      <c r="DAK1" s="125" t="s">
        <v>412</v>
      </c>
      <c r="DAO1" s="125" t="s">
        <v>412</v>
      </c>
      <c r="DAS1" s="125" t="s">
        <v>412</v>
      </c>
      <c r="DAW1" s="125" t="s">
        <v>412</v>
      </c>
      <c r="DBA1" s="125" t="s">
        <v>412</v>
      </c>
      <c r="DBE1" s="125" t="s">
        <v>412</v>
      </c>
      <c r="DBI1" s="125" t="s">
        <v>412</v>
      </c>
      <c r="DBM1" s="125" t="s">
        <v>412</v>
      </c>
      <c r="DBQ1" s="125" t="s">
        <v>412</v>
      </c>
      <c r="DBU1" s="125" t="s">
        <v>412</v>
      </c>
      <c r="DBY1" s="125" t="s">
        <v>412</v>
      </c>
      <c r="DCC1" s="125" t="s">
        <v>412</v>
      </c>
      <c r="DCG1" s="125" t="s">
        <v>412</v>
      </c>
      <c r="DCK1" s="125" t="s">
        <v>412</v>
      </c>
      <c r="DCO1" s="125" t="s">
        <v>412</v>
      </c>
      <c r="DCS1" s="125" t="s">
        <v>412</v>
      </c>
      <c r="DCW1" s="125" t="s">
        <v>412</v>
      </c>
      <c r="DDA1" s="125" t="s">
        <v>412</v>
      </c>
      <c r="DDE1" s="125" t="s">
        <v>412</v>
      </c>
      <c r="DDI1" s="125" t="s">
        <v>412</v>
      </c>
      <c r="DDM1" s="125" t="s">
        <v>412</v>
      </c>
      <c r="DDQ1" s="125" t="s">
        <v>412</v>
      </c>
      <c r="DDU1" s="125" t="s">
        <v>412</v>
      </c>
      <c r="DDY1" s="125" t="s">
        <v>412</v>
      </c>
      <c r="DEC1" s="125" t="s">
        <v>412</v>
      </c>
      <c r="DEG1" s="125" t="s">
        <v>412</v>
      </c>
      <c r="DEK1" s="125" t="s">
        <v>412</v>
      </c>
      <c r="DEO1" s="125" t="s">
        <v>412</v>
      </c>
      <c r="DES1" s="125" t="s">
        <v>412</v>
      </c>
      <c r="DEW1" s="125" t="s">
        <v>412</v>
      </c>
      <c r="DFA1" s="125" t="s">
        <v>412</v>
      </c>
      <c r="DFE1" s="125" t="s">
        <v>412</v>
      </c>
      <c r="DFI1" s="125" t="s">
        <v>412</v>
      </c>
      <c r="DFM1" s="125" t="s">
        <v>412</v>
      </c>
      <c r="DFQ1" s="125" t="s">
        <v>412</v>
      </c>
      <c r="DFU1" s="125" t="s">
        <v>412</v>
      </c>
      <c r="DFY1" s="125" t="s">
        <v>412</v>
      </c>
      <c r="DGC1" s="125" t="s">
        <v>412</v>
      </c>
      <c r="DGG1" s="125" t="s">
        <v>412</v>
      </c>
      <c r="DGK1" s="125" t="s">
        <v>412</v>
      </c>
      <c r="DGO1" s="125" t="s">
        <v>412</v>
      </c>
      <c r="DGS1" s="125" t="s">
        <v>412</v>
      </c>
      <c r="DGW1" s="125" t="s">
        <v>412</v>
      </c>
      <c r="DHA1" s="125" t="s">
        <v>412</v>
      </c>
      <c r="DHE1" s="125" t="s">
        <v>412</v>
      </c>
      <c r="DHI1" s="125" t="s">
        <v>412</v>
      </c>
      <c r="DHM1" s="125" t="s">
        <v>412</v>
      </c>
      <c r="DHQ1" s="125" t="s">
        <v>412</v>
      </c>
      <c r="DHU1" s="125" t="s">
        <v>412</v>
      </c>
      <c r="DHY1" s="125" t="s">
        <v>412</v>
      </c>
      <c r="DIC1" s="125" t="s">
        <v>412</v>
      </c>
      <c r="DIG1" s="125" t="s">
        <v>412</v>
      </c>
      <c r="DIK1" s="125" t="s">
        <v>412</v>
      </c>
      <c r="DIO1" s="125" t="s">
        <v>412</v>
      </c>
      <c r="DIS1" s="125" t="s">
        <v>412</v>
      </c>
      <c r="DIW1" s="125" t="s">
        <v>412</v>
      </c>
      <c r="DJA1" s="125" t="s">
        <v>412</v>
      </c>
      <c r="DJE1" s="125" t="s">
        <v>412</v>
      </c>
      <c r="DJI1" s="125" t="s">
        <v>412</v>
      </c>
      <c r="DJM1" s="125" t="s">
        <v>412</v>
      </c>
      <c r="DJQ1" s="125" t="s">
        <v>412</v>
      </c>
      <c r="DJU1" s="125" t="s">
        <v>412</v>
      </c>
      <c r="DJY1" s="125" t="s">
        <v>412</v>
      </c>
      <c r="DKC1" s="125" t="s">
        <v>412</v>
      </c>
      <c r="DKG1" s="125" t="s">
        <v>412</v>
      </c>
      <c r="DKK1" s="125" t="s">
        <v>412</v>
      </c>
      <c r="DKO1" s="125" t="s">
        <v>412</v>
      </c>
      <c r="DKS1" s="125" t="s">
        <v>412</v>
      </c>
      <c r="DKW1" s="125" t="s">
        <v>412</v>
      </c>
      <c r="DLA1" s="125" t="s">
        <v>412</v>
      </c>
      <c r="DLE1" s="125" t="s">
        <v>412</v>
      </c>
      <c r="DLI1" s="125" t="s">
        <v>412</v>
      </c>
      <c r="DLM1" s="125" t="s">
        <v>412</v>
      </c>
      <c r="DLQ1" s="125" t="s">
        <v>412</v>
      </c>
      <c r="DLU1" s="125" t="s">
        <v>412</v>
      </c>
      <c r="DLY1" s="125" t="s">
        <v>412</v>
      </c>
      <c r="DMC1" s="125" t="s">
        <v>412</v>
      </c>
      <c r="DMG1" s="125" t="s">
        <v>412</v>
      </c>
      <c r="DMK1" s="125" t="s">
        <v>412</v>
      </c>
      <c r="DMO1" s="125" t="s">
        <v>412</v>
      </c>
      <c r="DMS1" s="125" t="s">
        <v>412</v>
      </c>
      <c r="DMW1" s="125" t="s">
        <v>412</v>
      </c>
      <c r="DNA1" s="125" t="s">
        <v>412</v>
      </c>
      <c r="DNE1" s="125" t="s">
        <v>412</v>
      </c>
      <c r="DNI1" s="125" t="s">
        <v>412</v>
      </c>
      <c r="DNM1" s="125" t="s">
        <v>412</v>
      </c>
      <c r="DNQ1" s="125" t="s">
        <v>412</v>
      </c>
      <c r="DNU1" s="125" t="s">
        <v>412</v>
      </c>
      <c r="DNY1" s="125" t="s">
        <v>412</v>
      </c>
      <c r="DOC1" s="125" t="s">
        <v>412</v>
      </c>
      <c r="DOG1" s="125" t="s">
        <v>412</v>
      </c>
      <c r="DOK1" s="125" t="s">
        <v>412</v>
      </c>
      <c r="DOO1" s="125" t="s">
        <v>412</v>
      </c>
      <c r="DOS1" s="125" t="s">
        <v>412</v>
      </c>
      <c r="DOW1" s="125" t="s">
        <v>412</v>
      </c>
      <c r="DPA1" s="125" t="s">
        <v>412</v>
      </c>
      <c r="DPE1" s="125" t="s">
        <v>412</v>
      </c>
      <c r="DPI1" s="125" t="s">
        <v>412</v>
      </c>
      <c r="DPM1" s="125" t="s">
        <v>412</v>
      </c>
      <c r="DPQ1" s="125" t="s">
        <v>412</v>
      </c>
      <c r="DPU1" s="125" t="s">
        <v>412</v>
      </c>
      <c r="DPY1" s="125" t="s">
        <v>412</v>
      </c>
      <c r="DQC1" s="125" t="s">
        <v>412</v>
      </c>
      <c r="DQG1" s="125" t="s">
        <v>412</v>
      </c>
      <c r="DQK1" s="125" t="s">
        <v>412</v>
      </c>
      <c r="DQO1" s="125" t="s">
        <v>412</v>
      </c>
      <c r="DQS1" s="125" t="s">
        <v>412</v>
      </c>
      <c r="DQW1" s="125" t="s">
        <v>412</v>
      </c>
      <c r="DRA1" s="125" t="s">
        <v>412</v>
      </c>
      <c r="DRE1" s="125" t="s">
        <v>412</v>
      </c>
      <c r="DRI1" s="125" t="s">
        <v>412</v>
      </c>
      <c r="DRM1" s="125" t="s">
        <v>412</v>
      </c>
      <c r="DRQ1" s="125" t="s">
        <v>412</v>
      </c>
      <c r="DRU1" s="125" t="s">
        <v>412</v>
      </c>
      <c r="DRY1" s="125" t="s">
        <v>412</v>
      </c>
      <c r="DSC1" s="125" t="s">
        <v>412</v>
      </c>
      <c r="DSG1" s="125" t="s">
        <v>412</v>
      </c>
      <c r="DSK1" s="125" t="s">
        <v>412</v>
      </c>
      <c r="DSO1" s="125" t="s">
        <v>412</v>
      </c>
      <c r="DSS1" s="125" t="s">
        <v>412</v>
      </c>
      <c r="DSW1" s="125" t="s">
        <v>412</v>
      </c>
      <c r="DTA1" s="125" t="s">
        <v>412</v>
      </c>
      <c r="DTE1" s="125" t="s">
        <v>412</v>
      </c>
      <c r="DTI1" s="125" t="s">
        <v>412</v>
      </c>
      <c r="DTM1" s="125" t="s">
        <v>412</v>
      </c>
      <c r="DTQ1" s="125" t="s">
        <v>412</v>
      </c>
      <c r="DTU1" s="125" t="s">
        <v>412</v>
      </c>
      <c r="DTY1" s="125" t="s">
        <v>412</v>
      </c>
      <c r="DUC1" s="125" t="s">
        <v>412</v>
      </c>
      <c r="DUG1" s="125" t="s">
        <v>412</v>
      </c>
      <c r="DUK1" s="125" t="s">
        <v>412</v>
      </c>
      <c r="DUO1" s="125" t="s">
        <v>412</v>
      </c>
      <c r="DUS1" s="125" t="s">
        <v>412</v>
      </c>
      <c r="DUW1" s="125" t="s">
        <v>412</v>
      </c>
      <c r="DVA1" s="125" t="s">
        <v>412</v>
      </c>
      <c r="DVE1" s="125" t="s">
        <v>412</v>
      </c>
      <c r="DVI1" s="125" t="s">
        <v>412</v>
      </c>
      <c r="DVM1" s="125" t="s">
        <v>412</v>
      </c>
      <c r="DVQ1" s="125" t="s">
        <v>412</v>
      </c>
      <c r="DVU1" s="125" t="s">
        <v>412</v>
      </c>
      <c r="DVY1" s="125" t="s">
        <v>412</v>
      </c>
      <c r="DWC1" s="125" t="s">
        <v>412</v>
      </c>
      <c r="DWG1" s="125" t="s">
        <v>412</v>
      </c>
      <c r="DWK1" s="125" t="s">
        <v>412</v>
      </c>
      <c r="DWO1" s="125" t="s">
        <v>412</v>
      </c>
      <c r="DWS1" s="125" t="s">
        <v>412</v>
      </c>
      <c r="DWW1" s="125" t="s">
        <v>412</v>
      </c>
      <c r="DXA1" s="125" t="s">
        <v>412</v>
      </c>
      <c r="DXE1" s="125" t="s">
        <v>412</v>
      </c>
      <c r="DXI1" s="125" t="s">
        <v>412</v>
      </c>
      <c r="DXM1" s="125" t="s">
        <v>412</v>
      </c>
      <c r="DXQ1" s="125" t="s">
        <v>412</v>
      </c>
      <c r="DXU1" s="125" t="s">
        <v>412</v>
      </c>
      <c r="DXY1" s="125" t="s">
        <v>412</v>
      </c>
      <c r="DYC1" s="125" t="s">
        <v>412</v>
      </c>
      <c r="DYG1" s="125" t="s">
        <v>412</v>
      </c>
      <c r="DYK1" s="125" t="s">
        <v>412</v>
      </c>
      <c r="DYO1" s="125" t="s">
        <v>412</v>
      </c>
      <c r="DYS1" s="125" t="s">
        <v>412</v>
      </c>
      <c r="DYW1" s="125" t="s">
        <v>412</v>
      </c>
      <c r="DZA1" s="125" t="s">
        <v>412</v>
      </c>
      <c r="DZE1" s="125" t="s">
        <v>412</v>
      </c>
      <c r="DZI1" s="125" t="s">
        <v>412</v>
      </c>
      <c r="DZM1" s="125" t="s">
        <v>412</v>
      </c>
      <c r="DZQ1" s="125" t="s">
        <v>412</v>
      </c>
      <c r="DZU1" s="125" t="s">
        <v>412</v>
      </c>
      <c r="DZY1" s="125" t="s">
        <v>412</v>
      </c>
      <c r="EAC1" s="125" t="s">
        <v>412</v>
      </c>
      <c r="EAG1" s="125" t="s">
        <v>412</v>
      </c>
      <c r="EAK1" s="125" t="s">
        <v>412</v>
      </c>
      <c r="EAO1" s="125" t="s">
        <v>412</v>
      </c>
      <c r="EAS1" s="125" t="s">
        <v>412</v>
      </c>
      <c r="EAW1" s="125" t="s">
        <v>412</v>
      </c>
      <c r="EBA1" s="125" t="s">
        <v>412</v>
      </c>
      <c r="EBE1" s="125" t="s">
        <v>412</v>
      </c>
      <c r="EBI1" s="125" t="s">
        <v>412</v>
      </c>
      <c r="EBM1" s="125" t="s">
        <v>412</v>
      </c>
      <c r="EBQ1" s="125" t="s">
        <v>412</v>
      </c>
      <c r="EBU1" s="125" t="s">
        <v>412</v>
      </c>
      <c r="EBY1" s="125" t="s">
        <v>412</v>
      </c>
      <c r="ECC1" s="125" t="s">
        <v>412</v>
      </c>
      <c r="ECG1" s="125" t="s">
        <v>412</v>
      </c>
      <c r="ECK1" s="125" t="s">
        <v>412</v>
      </c>
      <c r="ECO1" s="125" t="s">
        <v>412</v>
      </c>
      <c r="ECS1" s="125" t="s">
        <v>412</v>
      </c>
      <c r="ECW1" s="125" t="s">
        <v>412</v>
      </c>
      <c r="EDA1" s="125" t="s">
        <v>412</v>
      </c>
      <c r="EDE1" s="125" t="s">
        <v>412</v>
      </c>
      <c r="EDI1" s="125" t="s">
        <v>412</v>
      </c>
      <c r="EDM1" s="125" t="s">
        <v>412</v>
      </c>
      <c r="EDQ1" s="125" t="s">
        <v>412</v>
      </c>
      <c r="EDU1" s="125" t="s">
        <v>412</v>
      </c>
      <c r="EDY1" s="125" t="s">
        <v>412</v>
      </c>
      <c r="EEC1" s="125" t="s">
        <v>412</v>
      </c>
      <c r="EEG1" s="125" t="s">
        <v>412</v>
      </c>
      <c r="EEK1" s="125" t="s">
        <v>412</v>
      </c>
      <c r="EEO1" s="125" t="s">
        <v>412</v>
      </c>
      <c r="EES1" s="125" t="s">
        <v>412</v>
      </c>
      <c r="EEW1" s="125" t="s">
        <v>412</v>
      </c>
      <c r="EFA1" s="125" t="s">
        <v>412</v>
      </c>
      <c r="EFE1" s="125" t="s">
        <v>412</v>
      </c>
      <c r="EFI1" s="125" t="s">
        <v>412</v>
      </c>
      <c r="EFM1" s="125" t="s">
        <v>412</v>
      </c>
      <c r="EFQ1" s="125" t="s">
        <v>412</v>
      </c>
      <c r="EFU1" s="125" t="s">
        <v>412</v>
      </c>
      <c r="EFY1" s="125" t="s">
        <v>412</v>
      </c>
      <c r="EGC1" s="125" t="s">
        <v>412</v>
      </c>
      <c r="EGG1" s="125" t="s">
        <v>412</v>
      </c>
      <c r="EGK1" s="125" t="s">
        <v>412</v>
      </c>
      <c r="EGO1" s="125" t="s">
        <v>412</v>
      </c>
      <c r="EGS1" s="125" t="s">
        <v>412</v>
      </c>
      <c r="EGW1" s="125" t="s">
        <v>412</v>
      </c>
      <c r="EHA1" s="125" t="s">
        <v>412</v>
      </c>
      <c r="EHE1" s="125" t="s">
        <v>412</v>
      </c>
      <c r="EHI1" s="125" t="s">
        <v>412</v>
      </c>
      <c r="EHM1" s="125" t="s">
        <v>412</v>
      </c>
      <c r="EHQ1" s="125" t="s">
        <v>412</v>
      </c>
      <c r="EHU1" s="125" t="s">
        <v>412</v>
      </c>
      <c r="EHY1" s="125" t="s">
        <v>412</v>
      </c>
      <c r="EIC1" s="125" t="s">
        <v>412</v>
      </c>
      <c r="EIG1" s="125" t="s">
        <v>412</v>
      </c>
      <c r="EIK1" s="125" t="s">
        <v>412</v>
      </c>
      <c r="EIO1" s="125" t="s">
        <v>412</v>
      </c>
      <c r="EIS1" s="125" t="s">
        <v>412</v>
      </c>
      <c r="EIW1" s="125" t="s">
        <v>412</v>
      </c>
      <c r="EJA1" s="125" t="s">
        <v>412</v>
      </c>
      <c r="EJE1" s="125" t="s">
        <v>412</v>
      </c>
      <c r="EJI1" s="125" t="s">
        <v>412</v>
      </c>
      <c r="EJM1" s="125" t="s">
        <v>412</v>
      </c>
      <c r="EJQ1" s="125" t="s">
        <v>412</v>
      </c>
      <c r="EJU1" s="125" t="s">
        <v>412</v>
      </c>
      <c r="EJY1" s="125" t="s">
        <v>412</v>
      </c>
      <c r="EKC1" s="125" t="s">
        <v>412</v>
      </c>
      <c r="EKG1" s="125" t="s">
        <v>412</v>
      </c>
      <c r="EKK1" s="125" t="s">
        <v>412</v>
      </c>
      <c r="EKO1" s="125" t="s">
        <v>412</v>
      </c>
      <c r="EKS1" s="125" t="s">
        <v>412</v>
      </c>
      <c r="EKW1" s="125" t="s">
        <v>412</v>
      </c>
      <c r="ELA1" s="125" t="s">
        <v>412</v>
      </c>
      <c r="ELE1" s="125" t="s">
        <v>412</v>
      </c>
      <c r="ELI1" s="125" t="s">
        <v>412</v>
      </c>
      <c r="ELM1" s="125" t="s">
        <v>412</v>
      </c>
      <c r="ELQ1" s="125" t="s">
        <v>412</v>
      </c>
      <c r="ELU1" s="125" t="s">
        <v>412</v>
      </c>
      <c r="ELY1" s="125" t="s">
        <v>412</v>
      </c>
      <c r="EMC1" s="125" t="s">
        <v>412</v>
      </c>
      <c r="EMG1" s="125" t="s">
        <v>412</v>
      </c>
      <c r="EMK1" s="125" t="s">
        <v>412</v>
      </c>
      <c r="EMO1" s="125" t="s">
        <v>412</v>
      </c>
      <c r="EMS1" s="125" t="s">
        <v>412</v>
      </c>
      <c r="EMW1" s="125" t="s">
        <v>412</v>
      </c>
      <c r="ENA1" s="125" t="s">
        <v>412</v>
      </c>
      <c r="ENE1" s="125" t="s">
        <v>412</v>
      </c>
      <c r="ENI1" s="125" t="s">
        <v>412</v>
      </c>
      <c r="ENM1" s="125" t="s">
        <v>412</v>
      </c>
      <c r="ENQ1" s="125" t="s">
        <v>412</v>
      </c>
      <c r="ENU1" s="125" t="s">
        <v>412</v>
      </c>
      <c r="ENY1" s="125" t="s">
        <v>412</v>
      </c>
      <c r="EOC1" s="125" t="s">
        <v>412</v>
      </c>
      <c r="EOG1" s="125" t="s">
        <v>412</v>
      </c>
      <c r="EOK1" s="125" t="s">
        <v>412</v>
      </c>
      <c r="EOO1" s="125" t="s">
        <v>412</v>
      </c>
      <c r="EOS1" s="125" t="s">
        <v>412</v>
      </c>
      <c r="EOW1" s="125" t="s">
        <v>412</v>
      </c>
      <c r="EPA1" s="125" t="s">
        <v>412</v>
      </c>
      <c r="EPE1" s="125" t="s">
        <v>412</v>
      </c>
      <c r="EPI1" s="125" t="s">
        <v>412</v>
      </c>
      <c r="EPM1" s="125" t="s">
        <v>412</v>
      </c>
      <c r="EPQ1" s="125" t="s">
        <v>412</v>
      </c>
      <c r="EPU1" s="125" t="s">
        <v>412</v>
      </c>
      <c r="EPY1" s="125" t="s">
        <v>412</v>
      </c>
      <c r="EQC1" s="125" t="s">
        <v>412</v>
      </c>
      <c r="EQG1" s="125" t="s">
        <v>412</v>
      </c>
      <c r="EQK1" s="125" t="s">
        <v>412</v>
      </c>
      <c r="EQO1" s="125" t="s">
        <v>412</v>
      </c>
      <c r="EQS1" s="125" t="s">
        <v>412</v>
      </c>
      <c r="EQW1" s="125" t="s">
        <v>412</v>
      </c>
      <c r="ERA1" s="125" t="s">
        <v>412</v>
      </c>
      <c r="ERE1" s="125" t="s">
        <v>412</v>
      </c>
      <c r="ERI1" s="125" t="s">
        <v>412</v>
      </c>
      <c r="ERM1" s="125" t="s">
        <v>412</v>
      </c>
      <c r="ERQ1" s="125" t="s">
        <v>412</v>
      </c>
      <c r="ERU1" s="125" t="s">
        <v>412</v>
      </c>
      <c r="ERY1" s="125" t="s">
        <v>412</v>
      </c>
      <c r="ESC1" s="125" t="s">
        <v>412</v>
      </c>
      <c r="ESG1" s="125" t="s">
        <v>412</v>
      </c>
      <c r="ESK1" s="125" t="s">
        <v>412</v>
      </c>
      <c r="ESO1" s="125" t="s">
        <v>412</v>
      </c>
      <c r="ESS1" s="125" t="s">
        <v>412</v>
      </c>
      <c r="ESW1" s="125" t="s">
        <v>412</v>
      </c>
      <c r="ETA1" s="125" t="s">
        <v>412</v>
      </c>
      <c r="ETE1" s="125" t="s">
        <v>412</v>
      </c>
      <c r="ETI1" s="125" t="s">
        <v>412</v>
      </c>
      <c r="ETM1" s="125" t="s">
        <v>412</v>
      </c>
      <c r="ETQ1" s="125" t="s">
        <v>412</v>
      </c>
      <c r="ETU1" s="125" t="s">
        <v>412</v>
      </c>
      <c r="ETY1" s="125" t="s">
        <v>412</v>
      </c>
      <c r="EUC1" s="125" t="s">
        <v>412</v>
      </c>
      <c r="EUG1" s="125" t="s">
        <v>412</v>
      </c>
      <c r="EUK1" s="125" t="s">
        <v>412</v>
      </c>
      <c r="EUO1" s="125" t="s">
        <v>412</v>
      </c>
      <c r="EUS1" s="125" t="s">
        <v>412</v>
      </c>
      <c r="EUW1" s="125" t="s">
        <v>412</v>
      </c>
      <c r="EVA1" s="125" t="s">
        <v>412</v>
      </c>
      <c r="EVE1" s="125" t="s">
        <v>412</v>
      </c>
      <c r="EVI1" s="125" t="s">
        <v>412</v>
      </c>
      <c r="EVM1" s="125" t="s">
        <v>412</v>
      </c>
      <c r="EVQ1" s="125" t="s">
        <v>412</v>
      </c>
      <c r="EVU1" s="125" t="s">
        <v>412</v>
      </c>
      <c r="EVY1" s="125" t="s">
        <v>412</v>
      </c>
      <c r="EWC1" s="125" t="s">
        <v>412</v>
      </c>
      <c r="EWG1" s="125" t="s">
        <v>412</v>
      </c>
      <c r="EWK1" s="125" t="s">
        <v>412</v>
      </c>
      <c r="EWO1" s="125" t="s">
        <v>412</v>
      </c>
      <c r="EWS1" s="125" t="s">
        <v>412</v>
      </c>
      <c r="EWW1" s="125" t="s">
        <v>412</v>
      </c>
      <c r="EXA1" s="125" t="s">
        <v>412</v>
      </c>
      <c r="EXE1" s="125" t="s">
        <v>412</v>
      </c>
      <c r="EXI1" s="125" t="s">
        <v>412</v>
      </c>
      <c r="EXM1" s="125" t="s">
        <v>412</v>
      </c>
      <c r="EXQ1" s="125" t="s">
        <v>412</v>
      </c>
      <c r="EXU1" s="125" t="s">
        <v>412</v>
      </c>
      <c r="EXY1" s="125" t="s">
        <v>412</v>
      </c>
      <c r="EYC1" s="125" t="s">
        <v>412</v>
      </c>
      <c r="EYG1" s="125" t="s">
        <v>412</v>
      </c>
      <c r="EYK1" s="125" t="s">
        <v>412</v>
      </c>
      <c r="EYO1" s="125" t="s">
        <v>412</v>
      </c>
      <c r="EYS1" s="125" t="s">
        <v>412</v>
      </c>
      <c r="EYW1" s="125" t="s">
        <v>412</v>
      </c>
      <c r="EZA1" s="125" t="s">
        <v>412</v>
      </c>
      <c r="EZE1" s="125" t="s">
        <v>412</v>
      </c>
      <c r="EZI1" s="125" t="s">
        <v>412</v>
      </c>
      <c r="EZM1" s="125" t="s">
        <v>412</v>
      </c>
      <c r="EZQ1" s="125" t="s">
        <v>412</v>
      </c>
      <c r="EZU1" s="125" t="s">
        <v>412</v>
      </c>
      <c r="EZY1" s="125" t="s">
        <v>412</v>
      </c>
      <c r="FAC1" s="125" t="s">
        <v>412</v>
      </c>
      <c r="FAG1" s="125" t="s">
        <v>412</v>
      </c>
      <c r="FAK1" s="125" t="s">
        <v>412</v>
      </c>
      <c r="FAO1" s="125" t="s">
        <v>412</v>
      </c>
      <c r="FAS1" s="125" t="s">
        <v>412</v>
      </c>
      <c r="FAW1" s="125" t="s">
        <v>412</v>
      </c>
      <c r="FBA1" s="125" t="s">
        <v>412</v>
      </c>
      <c r="FBE1" s="125" t="s">
        <v>412</v>
      </c>
      <c r="FBI1" s="125" t="s">
        <v>412</v>
      </c>
      <c r="FBM1" s="125" t="s">
        <v>412</v>
      </c>
      <c r="FBQ1" s="125" t="s">
        <v>412</v>
      </c>
      <c r="FBU1" s="125" t="s">
        <v>412</v>
      </c>
      <c r="FBY1" s="125" t="s">
        <v>412</v>
      </c>
      <c r="FCC1" s="125" t="s">
        <v>412</v>
      </c>
      <c r="FCG1" s="125" t="s">
        <v>412</v>
      </c>
      <c r="FCK1" s="125" t="s">
        <v>412</v>
      </c>
      <c r="FCO1" s="125" t="s">
        <v>412</v>
      </c>
      <c r="FCS1" s="125" t="s">
        <v>412</v>
      </c>
      <c r="FCW1" s="125" t="s">
        <v>412</v>
      </c>
      <c r="FDA1" s="125" t="s">
        <v>412</v>
      </c>
      <c r="FDE1" s="125" t="s">
        <v>412</v>
      </c>
      <c r="FDI1" s="125" t="s">
        <v>412</v>
      </c>
      <c r="FDM1" s="125" t="s">
        <v>412</v>
      </c>
      <c r="FDQ1" s="125" t="s">
        <v>412</v>
      </c>
      <c r="FDU1" s="125" t="s">
        <v>412</v>
      </c>
      <c r="FDY1" s="125" t="s">
        <v>412</v>
      </c>
      <c r="FEC1" s="125" t="s">
        <v>412</v>
      </c>
      <c r="FEG1" s="125" t="s">
        <v>412</v>
      </c>
      <c r="FEK1" s="125" t="s">
        <v>412</v>
      </c>
      <c r="FEO1" s="125" t="s">
        <v>412</v>
      </c>
      <c r="FES1" s="125" t="s">
        <v>412</v>
      </c>
      <c r="FEW1" s="125" t="s">
        <v>412</v>
      </c>
      <c r="FFA1" s="125" t="s">
        <v>412</v>
      </c>
      <c r="FFE1" s="125" t="s">
        <v>412</v>
      </c>
      <c r="FFI1" s="125" t="s">
        <v>412</v>
      </c>
      <c r="FFM1" s="125" t="s">
        <v>412</v>
      </c>
      <c r="FFQ1" s="125" t="s">
        <v>412</v>
      </c>
      <c r="FFU1" s="125" t="s">
        <v>412</v>
      </c>
      <c r="FFY1" s="125" t="s">
        <v>412</v>
      </c>
      <c r="FGC1" s="125" t="s">
        <v>412</v>
      </c>
      <c r="FGG1" s="125" t="s">
        <v>412</v>
      </c>
      <c r="FGK1" s="125" t="s">
        <v>412</v>
      </c>
      <c r="FGO1" s="125" t="s">
        <v>412</v>
      </c>
      <c r="FGS1" s="125" t="s">
        <v>412</v>
      </c>
      <c r="FGW1" s="125" t="s">
        <v>412</v>
      </c>
      <c r="FHA1" s="125" t="s">
        <v>412</v>
      </c>
      <c r="FHE1" s="125" t="s">
        <v>412</v>
      </c>
      <c r="FHI1" s="125" t="s">
        <v>412</v>
      </c>
      <c r="FHM1" s="125" t="s">
        <v>412</v>
      </c>
      <c r="FHQ1" s="125" t="s">
        <v>412</v>
      </c>
      <c r="FHU1" s="125" t="s">
        <v>412</v>
      </c>
      <c r="FHY1" s="125" t="s">
        <v>412</v>
      </c>
      <c r="FIC1" s="125" t="s">
        <v>412</v>
      </c>
      <c r="FIG1" s="125" t="s">
        <v>412</v>
      </c>
      <c r="FIK1" s="125" t="s">
        <v>412</v>
      </c>
      <c r="FIO1" s="125" t="s">
        <v>412</v>
      </c>
      <c r="FIS1" s="125" t="s">
        <v>412</v>
      </c>
      <c r="FIW1" s="125" t="s">
        <v>412</v>
      </c>
      <c r="FJA1" s="125" t="s">
        <v>412</v>
      </c>
      <c r="FJE1" s="125" t="s">
        <v>412</v>
      </c>
      <c r="FJI1" s="125" t="s">
        <v>412</v>
      </c>
      <c r="FJM1" s="125" t="s">
        <v>412</v>
      </c>
      <c r="FJQ1" s="125" t="s">
        <v>412</v>
      </c>
      <c r="FJU1" s="125" t="s">
        <v>412</v>
      </c>
      <c r="FJY1" s="125" t="s">
        <v>412</v>
      </c>
      <c r="FKC1" s="125" t="s">
        <v>412</v>
      </c>
      <c r="FKG1" s="125" t="s">
        <v>412</v>
      </c>
      <c r="FKK1" s="125" t="s">
        <v>412</v>
      </c>
      <c r="FKO1" s="125" t="s">
        <v>412</v>
      </c>
      <c r="FKS1" s="125" t="s">
        <v>412</v>
      </c>
      <c r="FKW1" s="125" t="s">
        <v>412</v>
      </c>
      <c r="FLA1" s="125" t="s">
        <v>412</v>
      </c>
      <c r="FLE1" s="125" t="s">
        <v>412</v>
      </c>
      <c r="FLI1" s="125" t="s">
        <v>412</v>
      </c>
      <c r="FLM1" s="125" t="s">
        <v>412</v>
      </c>
      <c r="FLQ1" s="125" t="s">
        <v>412</v>
      </c>
      <c r="FLU1" s="125" t="s">
        <v>412</v>
      </c>
      <c r="FLY1" s="125" t="s">
        <v>412</v>
      </c>
      <c r="FMC1" s="125" t="s">
        <v>412</v>
      </c>
      <c r="FMG1" s="125" t="s">
        <v>412</v>
      </c>
      <c r="FMK1" s="125" t="s">
        <v>412</v>
      </c>
      <c r="FMO1" s="125" t="s">
        <v>412</v>
      </c>
      <c r="FMS1" s="125" t="s">
        <v>412</v>
      </c>
      <c r="FMW1" s="125" t="s">
        <v>412</v>
      </c>
      <c r="FNA1" s="125" t="s">
        <v>412</v>
      </c>
      <c r="FNE1" s="125" t="s">
        <v>412</v>
      </c>
      <c r="FNI1" s="125" t="s">
        <v>412</v>
      </c>
      <c r="FNM1" s="125" t="s">
        <v>412</v>
      </c>
      <c r="FNQ1" s="125" t="s">
        <v>412</v>
      </c>
      <c r="FNU1" s="125" t="s">
        <v>412</v>
      </c>
      <c r="FNY1" s="125" t="s">
        <v>412</v>
      </c>
      <c r="FOC1" s="125" t="s">
        <v>412</v>
      </c>
      <c r="FOG1" s="125" t="s">
        <v>412</v>
      </c>
      <c r="FOK1" s="125" t="s">
        <v>412</v>
      </c>
      <c r="FOO1" s="125" t="s">
        <v>412</v>
      </c>
      <c r="FOS1" s="125" t="s">
        <v>412</v>
      </c>
      <c r="FOW1" s="125" t="s">
        <v>412</v>
      </c>
      <c r="FPA1" s="125" t="s">
        <v>412</v>
      </c>
      <c r="FPE1" s="125" t="s">
        <v>412</v>
      </c>
      <c r="FPI1" s="125" t="s">
        <v>412</v>
      </c>
      <c r="FPM1" s="125" t="s">
        <v>412</v>
      </c>
      <c r="FPQ1" s="125" t="s">
        <v>412</v>
      </c>
      <c r="FPU1" s="125" t="s">
        <v>412</v>
      </c>
      <c r="FPY1" s="125" t="s">
        <v>412</v>
      </c>
      <c r="FQC1" s="125" t="s">
        <v>412</v>
      </c>
      <c r="FQG1" s="125" t="s">
        <v>412</v>
      </c>
      <c r="FQK1" s="125" t="s">
        <v>412</v>
      </c>
      <c r="FQO1" s="125" t="s">
        <v>412</v>
      </c>
      <c r="FQS1" s="125" t="s">
        <v>412</v>
      </c>
      <c r="FQW1" s="125" t="s">
        <v>412</v>
      </c>
      <c r="FRA1" s="125" t="s">
        <v>412</v>
      </c>
      <c r="FRE1" s="125" t="s">
        <v>412</v>
      </c>
      <c r="FRI1" s="125" t="s">
        <v>412</v>
      </c>
      <c r="FRM1" s="125" t="s">
        <v>412</v>
      </c>
      <c r="FRQ1" s="125" t="s">
        <v>412</v>
      </c>
      <c r="FRU1" s="125" t="s">
        <v>412</v>
      </c>
      <c r="FRY1" s="125" t="s">
        <v>412</v>
      </c>
      <c r="FSC1" s="125" t="s">
        <v>412</v>
      </c>
      <c r="FSG1" s="125" t="s">
        <v>412</v>
      </c>
      <c r="FSK1" s="125" t="s">
        <v>412</v>
      </c>
      <c r="FSO1" s="125" t="s">
        <v>412</v>
      </c>
      <c r="FSS1" s="125" t="s">
        <v>412</v>
      </c>
      <c r="FSW1" s="125" t="s">
        <v>412</v>
      </c>
      <c r="FTA1" s="125" t="s">
        <v>412</v>
      </c>
      <c r="FTE1" s="125" t="s">
        <v>412</v>
      </c>
      <c r="FTI1" s="125" t="s">
        <v>412</v>
      </c>
      <c r="FTM1" s="125" t="s">
        <v>412</v>
      </c>
      <c r="FTQ1" s="125" t="s">
        <v>412</v>
      </c>
      <c r="FTU1" s="125" t="s">
        <v>412</v>
      </c>
      <c r="FTY1" s="125" t="s">
        <v>412</v>
      </c>
      <c r="FUC1" s="125" t="s">
        <v>412</v>
      </c>
      <c r="FUG1" s="125" t="s">
        <v>412</v>
      </c>
      <c r="FUK1" s="125" t="s">
        <v>412</v>
      </c>
      <c r="FUO1" s="125" t="s">
        <v>412</v>
      </c>
      <c r="FUS1" s="125" t="s">
        <v>412</v>
      </c>
      <c r="FUW1" s="125" t="s">
        <v>412</v>
      </c>
      <c r="FVA1" s="125" t="s">
        <v>412</v>
      </c>
      <c r="FVE1" s="125" t="s">
        <v>412</v>
      </c>
      <c r="FVI1" s="125" t="s">
        <v>412</v>
      </c>
      <c r="FVM1" s="125" t="s">
        <v>412</v>
      </c>
      <c r="FVQ1" s="125" t="s">
        <v>412</v>
      </c>
      <c r="FVU1" s="125" t="s">
        <v>412</v>
      </c>
      <c r="FVY1" s="125" t="s">
        <v>412</v>
      </c>
      <c r="FWC1" s="125" t="s">
        <v>412</v>
      </c>
      <c r="FWG1" s="125" t="s">
        <v>412</v>
      </c>
      <c r="FWK1" s="125" t="s">
        <v>412</v>
      </c>
      <c r="FWO1" s="125" t="s">
        <v>412</v>
      </c>
      <c r="FWS1" s="125" t="s">
        <v>412</v>
      </c>
      <c r="FWW1" s="125" t="s">
        <v>412</v>
      </c>
      <c r="FXA1" s="125" t="s">
        <v>412</v>
      </c>
      <c r="FXE1" s="125" t="s">
        <v>412</v>
      </c>
      <c r="FXI1" s="125" t="s">
        <v>412</v>
      </c>
      <c r="FXM1" s="125" t="s">
        <v>412</v>
      </c>
      <c r="FXQ1" s="125" t="s">
        <v>412</v>
      </c>
      <c r="FXU1" s="125" t="s">
        <v>412</v>
      </c>
      <c r="FXY1" s="125" t="s">
        <v>412</v>
      </c>
      <c r="FYC1" s="125" t="s">
        <v>412</v>
      </c>
      <c r="FYG1" s="125" t="s">
        <v>412</v>
      </c>
      <c r="FYK1" s="125" t="s">
        <v>412</v>
      </c>
      <c r="FYO1" s="125" t="s">
        <v>412</v>
      </c>
      <c r="FYS1" s="125" t="s">
        <v>412</v>
      </c>
      <c r="FYW1" s="125" t="s">
        <v>412</v>
      </c>
      <c r="FZA1" s="125" t="s">
        <v>412</v>
      </c>
      <c r="FZE1" s="125" t="s">
        <v>412</v>
      </c>
      <c r="FZI1" s="125" t="s">
        <v>412</v>
      </c>
      <c r="FZM1" s="125" t="s">
        <v>412</v>
      </c>
      <c r="FZQ1" s="125" t="s">
        <v>412</v>
      </c>
      <c r="FZU1" s="125" t="s">
        <v>412</v>
      </c>
      <c r="FZY1" s="125" t="s">
        <v>412</v>
      </c>
      <c r="GAC1" s="125" t="s">
        <v>412</v>
      </c>
      <c r="GAG1" s="125" t="s">
        <v>412</v>
      </c>
      <c r="GAK1" s="125" t="s">
        <v>412</v>
      </c>
      <c r="GAO1" s="125" t="s">
        <v>412</v>
      </c>
      <c r="GAS1" s="125" t="s">
        <v>412</v>
      </c>
      <c r="GAW1" s="125" t="s">
        <v>412</v>
      </c>
      <c r="GBA1" s="125" t="s">
        <v>412</v>
      </c>
      <c r="GBE1" s="125" t="s">
        <v>412</v>
      </c>
      <c r="GBI1" s="125" t="s">
        <v>412</v>
      </c>
      <c r="GBM1" s="125" t="s">
        <v>412</v>
      </c>
      <c r="GBQ1" s="125" t="s">
        <v>412</v>
      </c>
      <c r="GBU1" s="125" t="s">
        <v>412</v>
      </c>
      <c r="GBY1" s="125" t="s">
        <v>412</v>
      </c>
      <c r="GCC1" s="125" t="s">
        <v>412</v>
      </c>
      <c r="GCG1" s="125" t="s">
        <v>412</v>
      </c>
      <c r="GCK1" s="125" t="s">
        <v>412</v>
      </c>
      <c r="GCO1" s="125" t="s">
        <v>412</v>
      </c>
      <c r="GCS1" s="125" t="s">
        <v>412</v>
      </c>
      <c r="GCW1" s="125" t="s">
        <v>412</v>
      </c>
      <c r="GDA1" s="125" t="s">
        <v>412</v>
      </c>
      <c r="GDE1" s="125" t="s">
        <v>412</v>
      </c>
      <c r="GDI1" s="125" t="s">
        <v>412</v>
      </c>
      <c r="GDM1" s="125" t="s">
        <v>412</v>
      </c>
      <c r="GDQ1" s="125" t="s">
        <v>412</v>
      </c>
      <c r="GDU1" s="125" t="s">
        <v>412</v>
      </c>
      <c r="GDY1" s="125" t="s">
        <v>412</v>
      </c>
      <c r="GEC1" s="125" t="s">
        <v>412</v>
      </c>
      <c r="GEG1" s="125" t="s">
        <v>412</v>
      </c>
      <c r="GEK1" s="125" t="s">
        <v>412</v>
      </c>
      <c r="GEO1" s="125" t="s">
        <v>412</v>
      </c>
      <c r="GES1" s="125" t="s">
        <v>412</v>
      </c>
      <c r="GEW1" s="125" t="s">
        <v>412</v>
      </c>
      <c r="GFA1" s="125" t="s">
        <v>412</v>
      </c>
      <c r="GFE1" s="125" t="s">
        <v>412</v>
      </c>
      <c r="GFI1" s="125" t="s">
        <v>412</v>
      </c>
      <c r="GFM1" s="125" t="s">
        <v>412</v>
      </c>
      <c r="GFQ1" s="125" t="s">
        <v>412</v>
      </c>
      <c r="GFU1" s="125" t="s">
        <v>412</v>
      </c>
      <c r="GFY1" s="125" t="s">
        <v>412</v>
      </c>
      <c r="GGC1" s="125" t="s">
        <v>412</v>
      </c>
      <c r="GGG1" s="125" t="s">
        <v>412</v>
      </c>
      <c r="GGK1" s="125" t="s">
        <v>412</v>
      </c>
      <c r="GGO1" s="125" t="s">
        <v>412</v>
      </c>
      <c r="GGS1" s="125" t="s">
        <v>412</v>
      </c>
      <c r="GGW1" s="125" t="s">
        <v>412</v>
      </c>
      <c r="GHA1" s="125" t="s">
        <v>412</v>
      </c>
      <c r="GHE1" s="125" t="s">
        <v>412</v>
      </c>
      <c r="GHI1" s="125" t="s">
        <v>412</v>
      </c>
      <c r="GHM1" s="125" t="s">
        <v>412</v>
      </c>
      <c r="GHQ1" s="125" t="s">
        <v>412</v>
      </c>
      <c r="GHU1" s="125" t="s">
        <v>412</v>
      </c>
      <c r="GHY1" s="125" t="s">
        <v>412</v>
      </c>
      <c r="GIC1" s="125" t="s">
        <v>412</v>
      </c>
      <c r="GIG1" s="125" t="s">
        <v>412</v>
      </c>
      <c r="GIK1" s="125" t="s">
        <v>412</v>
      </c>
      <c r="GIO1" s="125" t="s">
        <v>412</v>
      </c>
      <c r="GIS1" s="125" t="s">
        <v>412</v>
      </c>
      <c r="GIW1" s="125" t="s">
        <v>412</v>
      </c>
      <c r="GJA1" s="125" t="s">
        <v>412</v>
      </c>
      <c r="GJE1" s="125" t="s">
        <v>412</v>
      </c>
      <c r="GJI1" s="125" t="s">
        <v>412</v>
      </c>
      <c r="GJM1" s="125" t="s">
        <v>412</v>
      </c>
      <c r="GJQ1" s="125" t="s">
        <v>412</v>
      </c>
      <c r="GJU1" s="125" t="s">
        <v>412</v>
      </c>
      <c r="GJY1" s="125" t="s">
        <v>412</v>
      </c>
      <c r="GKC1" s="125" t="s">
        <v>412</v>
      </c>
      <c r="GKG1" s="125" t="s">
        <v>412</v>
      </c>
      <c r="GKK1" s="125" t="s">
        <v>412</v>
      </c>
      <c r="GKO1" s="125" t="s">
        <v>412</v>
      </c>
      <c r="GKS1" s="125" t="s">
        <v>412</v>
      </c>
      <c r="GKW1" s="125" t="s">
        <v>412</v>
      </c>
      <c r="GLA1" s="125" t="s">
        <v>412</v>
      </c>
      <c r="GLE1" s="125" t="s">
        <v>412</v>
      </c>
      <c r="GLI1" s="125" t="s">
        <v>412</v>
      </c>
      <c r="GLM1" s="125" t="s">
        <v>412</v>
      </c>
      <c r="GLQ1" s="125" t="s">
        <v>412</v>
      </c>
      <c r="GLU1" s="125" t="s">
        <v>412</v>
      </c>
      <c r="GLY1" s="125" t="s">
        <v>412</v>
      </c>
      <c r="GMC1" s="125" t="s">
        <v>412</v>
      </c>
      <c r="GMG1" s="125" t="s">
        <v>412</v>
      </c>
      <c r="GMK1" s="125" t="s">
        <v>412</v>
      </c>
      <c r="GMO1" s="125" t="s">
        <v>412</v>
      </c>
      <c r="GMS1" s="125" t="s">
        <v>412</v>
      </c>
      <c r="GMW1" s="125" t="s">
        <v>412</v>
      </c>
      <c r="GNA1" s="125" t="s">
        <v>412</v>
      </c>
      <c r="GNE1" s="125" t="s">
        <v>412</v>
      </c>
      <c r="GNI1" s="125" t="s">
        <v>412</v>
      </c>
      <c r="GNM1" s="125" t="s">
        <v>412</v>
      </c>
      <c r="GNQ1" s="125" t="s">
        <v>412</v>
      </c>
      <c r="GNU1" s="125" t="s">
        <v>412</v>
      </c>
      <c r="GNY1" s="125" t="s">
        <v>412</v>
      </c>
      <c r="GOC1" s="125" t="s">
        <v>412</v>
      </c>
      <c r="GOG1" s="125" t="s">
        <v>412</v>
      </c>
      <c r="GOK1" s="125" t="s">
        <v>412</v>
      </c>
      <c r="GOO1" s="125" t="s">
        <v>412</v>
      </c>
      <c r="GOS1" s="125" t="s">
        <v>412</v>
      </c>
      <c r="GOW1" s="125" t="s">
        <v>412</v>
      </c>
      <c r="GPA1" s="125" t="s">
        <v>412</v>
      </c>
      <c r="GPE1" s="125" t="s">
        <v>412</v>
      </c>
      <c r="GPI1" s="125" t="s">
        <v>412</v>
      </c>
      <c r="GPM1" s="125" t="s">
        <v>412</v>
      </c>
      <c r="GPQ1" s="125" t="s">
        <v>412</v>
      </c>
      <c r="GPU1" s="125" t="s">
        <v>412</v>
      </c>
      <c r="GPY1" s="125" t="s">
        <v>412</v>
      </c>
      <c r="GQC1" s="125" t="s">
        <v>412</v>
      </c>
      <c r="GQG1" s="125" t="s">
        <v>412</v>
      </c>
      <c r="GQK1" s="125" t="s">
        <v>412</v>
      </c>
      <c r="GQO1" s="125" t="s">
        <v>412</v>
      </c>
      <c r="GQS1" s="125" t="s">
        <v>412</v>
      </c>
      <c r="GQW1" s="125" t="s">
        <v>412</v>
      </c>
      <c r="GRA1" s="125" t="s">
        <v>412</v>
      </c>
      <c r="GRE1" s="125" t="s">
        <v>412</v>
      </c>
      <c r="GRI1" s="125" t="s">
        <v>412</v>
      </c>
      <c r="GRM1" s="125" t="s">
        <v>412</v>
      </c>
      <c r="GRQ1" s="125" t="s">
        <v>412</v>
      </c>
      <c r="GRU1" s="125" t="s">
        <v>412</v>
      </c>
      <c r="GRY1" s="125" t="s">
        <v>412</v>
      </c>
      <c r="GSC1" s="125" t="s">
        <v>412</v>
      </c>
      <c r="GSG1" s="125" t="s">
        <v>412</v>
      </c>
      <c r="GSK1" s="125" t="s">
        <v>412</v>
      </c>
      <c r="GSO1" s="125" t="s">
        <v>412</v>
      </c>
      <c r="GSS1" s="125" t="s">
        <v>412</v>
      </c>
      <c r="GSW1" s="125" t="s">
        <v>412</v>
      </c>
      <c r="GTA1" s="125" t="s">
        <v>412</v>
      </c>
      <c r="GTE1" s="125" t="s">
        <v>412</v>
      </c>
      <c r="GTI1" s="125" t="s">
        <v>412</v>
      </c>
      <c r="GTM1" s="125" t="s">
        <v>412</v>
      </c>
      <c r="GTQ1" s="125" t="s">
        <v>412</v>
      </c>
      <c r="GTU1" s="125" t="s">
        <v>412</v>
      </c>
      <c r="GTY1" s="125" t="s">
        <v>412</v>
      </c>
      <c r="GUC1" s="125" t="s">
        <v>412</v>
      </c>
      <c r="GUG1" s="125" t="s">
        <v>412</v>
      </c>
      <c r="GUK1" s="125" t="s">
        <v>412</v>
      </c>
      <c r="GUO1" s="125" t="s">
        <v>412</v>
      </c>
      <c r="GUS1" s="125" t="s">
        <v>412</v>
      </c>
      <c r="GUW1" s="125" t="s">
        <v>412</v>
      </c>
      <c r="GVA1" s="125" t="s">
        <v>412</v>
      </c>
      <c r="GVE1" s="125" t="s">
        <v>412</v>
      </c>
      <c r="GVI1" s="125" t="s">
        <v>412</v>
      </c>
      <c r="GVM1" s="125" t="s">
        <v>412</v>
      </c>
      <c r="GVQ1" s="125" t="s">
        <v>412</v>
      </c>
      <c r="GVU1" s="125" t="s">
        <v>412</v>
      </c>
      <c r="GVY1" s="125" t="s">
        <v>412</v>
      </c>
      <c r="GWC1" s="125" t="s">
        <v>412</v>
      </c>
      <c r="GWG1" s="125" t="s">
        <v>412</v>
      </c>
      <c r="GWK1" s="125" t="s">
        <v>412</v>
      </c>
      <c r="GWO1" s="125" t="s">
        <v>412</v>
      </c>
      <c r="GWS1" s="125" t="s">
        <v>412</v>
      </c>
      <c r="GWW1" s="125" t="s">
        <v>412</v>
      </c>
      <c r="GXA1" s="125" t="s">
        <v>412</v>
      </c>
      <c r="GXE1" s="125" t="s">
        <v>412</v>
      </c>
      <c r="GXI1" s="125" t="s">
        <v>412</v>
      </c>
      <c r="GXM1" s="125" t="s">
        <v>412</v>
      </c>
      <c r="GXQ1" s="125" t="s">
        <v>412</v>
      </c>
      <c r="GXU1" s="125" t="s">
        <v>412</v>
      </c>
      <c r="GXY1" s="125" t="s">
        <v>412</v>
      </c>
      <c r="GYC1" s="125" t="s">
        <v>412</v>
      </c>
      <c r="GYG1" s="125" t="s">
        <v>412</v>
      </c>
      <c r="GYK1" s="125" t="s">
        <v>412</v>
      </c>
      <c r="GYO1" s="125" t="s">
        <v>412</v>
      </c>
      <c r="GYS1" s="125" t="s">
        <v>412</v>
      </c>
      <c r="GYW1" s="125" t="s">
        <v>412</v>
      </c>
      <c r="GZA1" s="125" t="s">
        <v>412</v>
      </c>
      <c r="GZE1" s="125" t="s">
        <v>412</v>
      </c>
      <c r="GZI1" s="125" t="s">
        <v>412</v>
      </c>
      <c r="GZM1" s="125" t="s">
        <v>412</v>
      </c>
      <c r="GZQ1" s="125" t="s">
        <v>412</v>
      </c>
      <c r="GZU1" s="125" t="s">
        <v>412</v>
      </c>
      <c r="GZY1" s="125" t="s">
        <v>412</v>
      </c>
      <c r="HAC1" s="125" t="s">
        <v>412</v>
      </c>
      <c r="HAG1" s="125" t="s">
        <v>412</v>
      </c>
      <c r="HAK1" s="125" t="s">
        <v>412</v>
      </c>
      <c r="HAO1" s="125" t="s">
        <v>412</v>
      </c>
      <c r="HAS1" s="125" t="s">
        <v>412</v>
      </c>
      <c r="HAW1" s="125" t="s">
        <v>412</v>
      </c>
      <c r="HBA1" s="125" t="s">
        <v>412</v>
      </c>
      <c r="HBE1" s="125" t="s">
        <v>412</v>
      </c>
      <c r="HBI1" s="125" t="s">
        <v>412</v>
      </c>
      <c r="HBM1" s="125" t="s">
        <v>412</v>
      </c>
      <c r="HBQ1" s="125" t="s">
        <v>412</v>
      </c>
      <c r="HBU1" s="125" t="s">
        <v>412</v>
      </c>
      <c r="HBY1" s="125" t="s">
        <v>412</v>
      </c>
      <c r="HCC1" s="125" t="s">
        <v>412</v>
      </c>
      <c r="HCG1" s="125" t="s">
        <v>412</v>
      </c>
      <c r="HCK1" s="125" t="s">
        <v>412</v>
      </c>
      <c r="HCO1" s="125" t="s">
        <v>412</v>
      </c>
      <c r="HCS1" s="125" t="s">
        <v>412</v>
      </c>
      <c r="HCW1" s="125" t="s">
        <v>412</v>
      </c>
      <c r="HDA1" s="125" t="s">
        <v>412</v>
      </c>
      <c r="HDE1" s="125" t="s">
        <v>412</v>
      </c>
      <c r="HDI1" s="125" t="s">
        <v>412</v>
      </c>
      <c r="HDM1" s="125" t="s">
        <v>412</v>
      </c>
      <c r="HDQ1" s="125" t="s">
        <v>412</v>
      </c>
      <c r="HDU1" s="125" t="s">
        <v>412</v>
      </c>
      <c r="HDY1" s="125" t="s">
        <v>412</v>
      </c>
      <c r="HEC1" s="125" t="s">
        <v>412</v>
      </c>
      <c r="HEG1" s="125" t="s">
        <v>412</v>
      </c>
      <c r="HEK1" s="125" t="s">
        <v>412</v>
      </c>
      <c r="HEO1" s="125" t="s">
        <v>412</v>
      </c>
      <c r="HES1" s="125" t="s">
        <v>412</v>
      </c>
      <c r="HEW1" s="125" t="s">
        <v>412</v>
      </c>
      <c r="HFA1" s="125" t="s">
        <v>412</v>
      </c>
      <c r="HFE1" s="125" t="s">
        <v>412</v>
      </c>
      <c r="HFI1" s="125" t="s">
        <v>412</v>
      </c>
      <c r="HFM1" s="125" t="s">
        <v>412</v>
      </c>
      <c r="HFQ1" s="125" t="s">
        <v>412</v>
      </c>
      <c r="HFU1" s="125" t="s">
        <v>412</v>
      </c>
      <c r="HFY1" s="125" t="s">
        <v>412</v>
      </c>
      <c r="HGC1" s="125" t="s">
        <v>412</v>
      </c>
      <c r="HGG1" s="125" t="s">
        <v>412</v>
      </c>
      <c r="HGK1" s="125" t="s">
        <v>412</v>
      </c>
      <c r="HGO1" s="125" t="s">
        <v>412</v>
      </c>
      <c r="HGS1" s="125" t="s">
        <v>412</v>
      </c>
      <c r="HGW1" s="125" t="s">
        <v>412</v>
      </c>
      <c r="HHA1" s="125" t="s">
        <v>412</v>
      </c>
      <c r="HHE1" s="125" t="s">
        <v>412</v>
      </c>
      <c r="HHI1" s="125" t="s">
        <v>412</v>
      </c>
      <c r="HHM1" s="125" t="s">
        <v>412</v>
      </c>
      <c r="HHQ1" s="125" t="s">
        <v>412</v>
      </c>
      <c r="HHU1" s="125" t="s">
        <v>412</v>
      </c>
      <c r="HHY1" s="125" t="s">
        <v>412</v>
      </c>
      <c r="HIC1" s="125" t="s">
        <v>412</v>
      </c>
      <c r="HIG1" s="125" t="s">
        <v>412</v>
      </c>
      <c r="HIK1" s="125" t="s">
        <v>412</v>
      </c>
      <c r="HIO1" s="125" t="s">
        <v>412</v>
      </c>
      <c r="HIS1" s="125" t="s">
        <v>412</v>
      </c>
      <c r="HIW1" s="125" t="s">
        <v>412</v>
      </c>
      <c r="HJA1" s="125" t="s">
        <v>412</v>
      </c>
      <c r="HJE1" s="125" t="s">
        <v>412</v>
      </c>
      <c r="HJI1" s="125" t="s">
        <v>412</v>
      </c>
      <c r="HJM1" s="125" t="s">
        <v>412</v>
      </c>
      <c r="HJQ1" s="125" t="s">
        <v>412</v>
      </c>
      <c r="HJU1" s="125" t="s">
        <v>412</v>
      </c>
      <c r="HJY1" s="125" t="s">
        <v>412</v>
      </c>
      <c r="HKC1" s="125" t="s">
        <v>412</v>
      </c>
      <c r="HKG1" s="125" t="s">
        <v>412</v>
      </c>
      <c r="HKK1" s="125" t="s">
        <v>412</v>
      </c>
      <c r="HKO1" s="125" t="s">
        <v>412</v>
      </c>
      <c r="HKS1" s="125" t="s">
        <v>412</v>
      </c>
      <c r="HKW1" s="125" t="s">
        <v>412</v>
      </c>
      <c r="HLA1" s="125" t="s">
        <v>412</v>
      </c>
      <c r="HLE1" s="125" t="s">
        <v>412</v>
      </c>
      <c r="HLI1" s="125" t="s">
        <v>412</v>
      </c>
      <c r="HLM1" s="125" t="s">
        <v>412</v>
      </c>
      <c r="HLQ1" s="125" t="s">
        <v>412</v>
      </c>
      <c r="HLU1" s="125" t="s">
        <v>412</v>
      </c>
      <c r="HLY1" s="125" t="s">
        <v>412</v>
      </c>
      <c r="HMC1" s="125" t="s">
        <v>412</v>
      </c>
      <c r="HMG1" s="125" t="s">
        <v>412</v>
      </c>
      <c r="HMK1" s="125" t="s">
        <v>412</v>
      </c>
      <c r="HMO1" s="125" t="s">
        <v>412</v>
      </c>
      <c r="HMS1" s="125" t="s">
        <v>412</v>
      </c>
      <c r="HMW1" s="125" t="s">
        <v>412</v>
      </c>
      <c r="HNA1" s="125" t="s">
        <v>412</v>
      </c>
      <c r="HNE1" s="125" t="s">
        <v>412</v>
      </c>
      <c r="HNI1" s="125" t="s">
        <v>412</v>
      </c>
      <c r="HNM1" s="125" t="s">
        <v>412</v>
      </c>
      <c r="HNQ1" s="125" t="s">
        <v>412</v>
      </c>
      <c r="HNU1" s="125" t="s">
        <v>412</v>
      </c>
      <c r="HNY1" s="125" t="s">
        <v>412</v>
      </c>
      <c r="HOC1" s="125" t="s">
        <v>412</v>
      </c>
      <c r="HOG1" s="125" t="s">
        <v>412</v>
      </c>
      <c r="HOK1" s="125" t="s">
        <v>412</v>
      </c>
      <c r="HOO1" s="125" t="s">
        <v>412</v>
      </c>
      <c r="HOS1" s="125" t="s">
        <v>412</v>
      </c>
      <c r="HOW1" s="125" t="s">
        <v>412</v>
      </c>
      <c r="HPA1" s="125" t="s">
        <v>412</v>
      </c>
      <c r="HPE1" s="125" t="s">
        <v>412</v>
      </c>
      <c r="HPI1" s="125" t="s">
        <v>412</v>
      </c>
      <c r="HPM1" s="125" t="s">
        <v>412</v>
      </c>
      <c r="HPQ1" s="125" t="s">
        <v>412</v>
      </c>
      <c r="HPU1" s="125" t="s">
        <v>412</v>
      </c>
      <c r="HPY1" s="125" t="s">
        <v>412</v>
      </c>
      <c r="HQC1" s="125" t="s">
        <v>412</v>
      </c>
      <c r="HQG1" s="125" t="s">
        <v>412</v>
      </c>
      <c r="HQK1" s="125" t="s">
        <v>412</v>
      </c>
      <c r="HQO1" s="125" t="s">
        <v>412</v>
      </c>
      <c r="HQS1" s="125" t="s">
        <v>412</v>
      </c>
      <c r="HQW1" s="125" t="s">
        <v>412</v>
      </c>
      <c r="HRA1" s="125" t="s">
        <v>412</v>
      </c>
      <c r="HRE1" s="125" t="s">
        <v>412</v>
      </c>
      <c r="HRI1" s="125" t="s">
        <v>412</v>
      </c>
      <c r="HRM1" s="125" t="s">
        <v>412</v>
      </c>
      <c r="HRQ1" s="125" t="s">
        <v>412</v>
      </c>
      <c r="HRU1" s="125" t="s">
        <v>412</v>
      </c>
      <c r="HRY1" s="125" t="s">
        <v>412</v>
      </c>
      <c r="HSC1" s="125" t="s">
        <v>412</v>
      </c>
      <c r="HSG1" s="125" t="s">
        <v>412</v>
      </c>
      <c r="HSK1" s="125" t="s">
        <v>412</v>
      </c>
      <c r="HSO1" s="125" t="s">
        <v>412</v>
      </c>
      <c r="HSS1" s="125" t="s">
        <v>412</v>
      </c>
      <c r="HSW1" s="125" t="s">
        <v>412</v>
      </c>
      <c r="HTA1" s="125" t="s">
        <v>412</v>
      </c>
      <c r="HTE1" s="125" t="s">
        <v>412</v>
      </c>
      <c r="HTI1" s="125" t="s">
        <v>412</v>
      </c>
      <c r="HTM1" s="125" t="s">
        <v>412</v>
      </c>
      <c r="HTQ1" s="125" t="s">
        <v>412</v>
      </c>
      <c r="HTU1" s="125" t="s">
        <v>412</v>
      </c>
      <c r="HTY1" s="125" t="s">
        <v>412</v>
      </c>
      <c r="HUC1" s="125" t="s">
        <v>412</v>
      </c>
      <c r="HUG1" s="125" t="s">
        <v>412</v>
      </c>
      <c r="HUK1" s="125" t="s">
        <v>412</v>
      </c>
      <c r="HUO1" s="125" t="s">
        <v>412</v>
      </c>
      <c r="HUS1" s="125" t="s">
        <v>412</v>
      </c>
      <c r="HUW1" s="125" t="s">
        <v>412</v>
      </c>
      <c r="HVA1" s="125" t="s">
        <v>412</v>
      </c>
      <c r="HVE1" s="125" t="s">
        <v>412</v>
      </c>
      <c r="HVI1" s="125" t="s">
        <v>412</v>
      </c>
      <c r="HVM1" s="125" t="s">
        <v>412</v>
      </c>
      <c r="HVQ1" s="125" t="s">
        <v>412</v>
      </c>
      <c r="HVU1" s="125" t="s">
        <v>412</v>
      </c>
      <c r="HVY1" s="125" t="s">
        <v>412</v>
      </c>
      <c r="HWC1" s="125" t="s">
        <v>412</v>
      </c>
      <c r="HWG1" s="125" t="s">
        <v>412</v>
      </c>
      <c r="HWK1" s="125" t="s">
        <v>412</v>
      </c>
      <c r="HWO1" s="125" t="s">
        <v>412</v>
      </c>
      <c r="HWS1" s="125" t="s">
        <v>412</v>
      </c>
      <c r="HWW1" s="125" t="s">
        <v>412</v>
      </c>
      <c r="HXA1" s="125" t="s">
        <v>412</v>
      </c>
      <c r="HXE1" s="125" t="s">
        <v>412</v>
      </c>
      <c r="HXI1" s="125" t="s">
        <v>412</v>
      </c>
      <c r="HXM1" s="125" t="s">
        <v>412</v>
      </c>
      <c r="HXQ1" s="125" t="s">
        <v>412</v>
      </c>
      <c r="HXU1" s="125" t="s">
        <v>412</v>
      </c>
      <c r="HXY1" s="125" t="s">
        <v>412</v>
      </c>
      <c r="HYC1" s="125" t="s">
        <v>412</v>
      </c>
      <c r="HYG1" s="125" t="s">
        <v>412</v>
      </c>
      <c r="HYK1" s="125" t="s">
        <v>412</v>
      </c>
      <c r="HYO1" s="125" t="s">
        <v>412</v>
      </c>
      <c r="HYS1" s="125" t="s">
        <v>412</v>
      </c>
      <c r="HYW1" s="125" t="s">
        <v>412</v>
      </c>
      <c r="HZA1" s="125" t="s">
        <v>412</v>
      </c>
      <c r="HZE1" s="125" t="s">
        <v>412</v>
      </c>
      <c r="HZI1" s="125" t="s">
        <v>412</v>
      </c>
      <c r="HZM1" s="125" t="s">
        <v>412</v>
      </c>
      <c r="HZQ1" s="125" t="s">
        <v>412</v>
      </c>
      <c r="HZU1" s="125" t="s">
        <v>412</v>
      </c>
      <c r="HZY1" s="125" t="s">
        <v>412</v>
      </c>
      <c r="IAC1" s="125" t="s">
        <v>412</v>
      </c>
      <c r="IAG1" s="125" t="s">
        <v>412</v>
      </c>
      <c r="IAK1" s="125" t="s">
        <v>412</v>
      </c>
      <c r="IAO1" s="125" t="s">
        <v>412</v>
      </c>
      <c r="IAS1" s="125" t="s">
        <v>412</v>
      </c>
      <c r="IAW1" s="125" t="s">
        <v>412</v>
      </c>
      <c r="IBA1" s="125" t="s">
        <v>412</v>
      </c>
      <c r="IBE1" s="125" t="s">
        <v>412</v>
      </c>
      <c r="IBI1" s="125" t="s">
        <v>412</v>
      </c>
      <c r="IBM1" s="125" t="s">
        <v>412</v>
      </c>
      <c r="IBQ1" s="125" t="s">
        <v>412</v>
      </c>
      <c r="IBU1" s="125" t="s">
        <v>412</v>
      </c>
      <c r="IBY1" s="125" t="s">
        <v>412</v>
      </c>
      <c r="ICC1" s="125" t="s">
        <v>412</v>
      </c>
      <c r="ICG1" s="125" t="s">
        <v>412</v>
      </c>
      <c r="ICK1" s="125" t="s">
        <v>412</v>
      </c>
      <c r="ICO1" s="125" t="s">
        <v>412</v>
      </c>
      <c r="ICS1" s="125" t="s">
        <v>412</v>
      </c>
      <c r="ICW1" s="125" t="s">
        <v>412</v>
      </c>
      <c r="IDA1" s="125" t="s">
        <v>412</v>
      </c>
      <c r="IDE1" s="125" t="s">
        <v>412</v>
      </c>
      <c r="IDI1" s="125" t="s">
        <v>412</v>
      </c>
      <c r="IDM1" s="125" t="s">
        <v>412</v>
      </c>
      <c r="IDQ1" s="125" t="s">
        <v>412</v>
      </c>
      <c r="IDU1" s="125" t="s">
        <v>412</v>
      </c>
      <c r="IDY1" s="125" t="s">
        <v>412</v>
      </c>
      <c r="IEC1" s="125" t="s">
        <v>412</v>
      </c>
      <c r="IEG1" s="125" t="s">
        <v>412</v>
      </c>
      <c r="IEK1" s="125" t="s">
        <v>412</v>
      </c>
      <c r="IEO1" s="125" t="s">
        <v>412</v>
      </c>
      <c r="IES1" s="125" t="s">
        <v>412</v>
      </c>
      <c r="IEW1" s="125" t="s">
        <v>412</v>
      </c>
      <c r="IFA1" s="125" t="s">
        <v>412</v>
      </c>
      <c r="IFE1" s="125" t="s">
        <v>412</v>
      </c>
      <c r="IFI1" s="125" t="s">
        <v>412</v>
      </c>
      <c r="IFM1" s="125" t="s">
        <v>412</v>
      </c>
      <c r="IFQ1" s="125" t="s">
        <v>412</v>
      </c>
      <c r="IFU1" s="125" t="s">
        <v>412</v>
      </c>
      <c r="IFY1" s="125" t="s">
        <v>412</v>
      </c>
      <c r="IGC1" s="125" t="s">
        <v>412</v>
      </c>
      <c r="IGG1" s="125" t="s">
        <v>412</v>
      </c>
      <c r="IGK1" s="125" t="s">
        <v>412</v>
      </c>
      <c r="IGO1" s="125" t="s">
        <v>412</v>
      </c>
      <c r="IGS1" s="125" t="s">
        <v>412</v>
      </c>
      <c r="IGW1" s="125" t="s">
        <v>412</v>
      </c>
      <c r="IHA1" s="125" t="s">
        <v>412</v>
      </c>
      <c r="IHE1" s="125" t="s">
        <v>412</v>
      </c>
      <c r="IHI1" s="125" t="s">
        <v>412</v>
      </c>
      <c r="IHM1" s="125" t="s">
        <v>412</v>
      </c>
      <c r="IHQ1" s="125" t="s">
        <v>412</v>
      </c>
      <c r="IHU1" s="125" t="s">
        <v>412</v>
      </c>
      <c r="IHY1" s="125" t="s">
        <v>412</v>
      </c>
      <c r="IIC1" s="125" t="s">
        <v>412</v>
      </c>
      <c r="IIG1" s="125" t="s">
        <v>412</v>
      </c>
      <c r="IIK1" s="125" t="s">
        <v>412</v>
      </c>
      <c r="IIO1" s="125" t="s">
        <v>412</v>
      </c>
      <c r="IIS1" s="125" t="s">
        <v>412</v>
      </c>
      <c r="IIW1" s="125" t="s">
        <v>412</v>
      </c>
      <c r="IJA1" s="125" t="s">
        <v>412</v>
      </c>
      <c r="IJE1" s="125" t="s">
        <v>412</v>
      </c>
      <c r="IJI1" s="125" t="s">
        <v>412</v>
      </c>
      <c r="IJM1" s="125" t="s">
        <v>412</v>
      </c>
      <c r="IJQ1" s="125" t="s">
        <v>412</v>
      </c>
      <c r="IJU1" s="125" t="s">
        <v>412</v>
      </c>
      <c r="IJY1" s="125" t="s">
        <v>412</v>
      </c>
      <c r="IKC1" s="125" t="s">
        <v>412</v>
      </c>
      <c r="IKG1" s="125" t="s">
        <v>412</v>
      </c>
      <c r="IKK1" s="125" t="s">
        <v>412</v>
      </c>
      <c r="IKO1" s="125" t="s">
        <v>412</v>
      </c>
      <c r="IKS1" s="125" t="s">
        <v>412</v>
      </c>
      <c r="IKW1" s="125" t="s">
        <v>412</v>
      </c>
      <c r="ILA1" s="125" t="s">
        <v>412</v>
      </c>
      <c r="ILE1" s="125" t="s">
        <v>412</v>
      </c>
      <c r="ILI1" s="125" t="s">
        <v>412</v>
      </c>
      <c r="ILM1" s="125" t="s">
        <v>412</v>
      </c>
      <c r="ILQ1" s="125" t="s">
        <v>412</v>
      </c>
      <c r="ILU1" s="125" t="s">
        <v>412</v>
      </c>
      <c r="ILY1" s="125" t="s">
        <v>412</v>
      </c>
      <c r="IMC1" s="125" t="s">
        <v>412</v>
      </c>
      <c r="IMG1" s="125" t="s">
        <v>412</v>
      </c>
      <c r="IMK1" s="125" t="s">
        <v>412</v>
      </c>
      <c r="IMO1" s="125" t="s">
        <v>412</v>
      </c>
      <c r="IMS1" s="125" t="s">
        <v>412</v>
      </c>
      <c r="IMW1" s="125" t="s">
        <v>412</v>
      </c>
      <c r="INA1" s="125" t="s">
        <v>412</v>
      </c>
      <c r="INE1" s="125" t="s">
        <v>412</v>
      </c>
      <c r="INI1" s="125" t="s">
        <v>412</v>
      </c>
      <c r="INM1" s="125" t="s">
        <v>412</v>
      </c>
      <c r="INQ1" s="125" t="s">
        <v>412</v>
      </c>
      <c r="INU1" s="125" t="s">
        <v>412</v>
      </c>
      <c r="INY1" s="125" t="s">
        <v>412</v>
      </c>
      <c r="IOC1" s="125" t="s">
        <v>412</v>
      </c>
      <c r="IOG1" s="125" t="s">
        <v>412</v>
      </c>
      <c r="IOK1" s="125" t="s">
        <v>412</v>
      </c>
      <c r="IOO1" s="125" t="s">
        <v>412</v>
      </c>
      <c r="IOS1" s="125" t="s">
        <v>412</v>
      </c>
      <c r="IOW1" s="125" t="s">
        <v>412</v>
      </c>
      <c r="IPA1" s="125" t="s">
        <v>412</v>
      </c>
      <c r="IPE1" s="125" t="s">
        <v>412</v>
      </c>
      <c r="IPI1" s="125" t="s">
        <v>412</v>
      </c>
      <c r="IPM1" s="125" t="s">
        <v>412</v>
      </c>
      <c r="IPQ1" s="125" t="s">
        <v>412</v>
      </c>
      <c r="IPU1" s="125" t="s">
        <v>412</v>
      </c>
      <c r="IPY1" s="125" t="s">
        <v>412</v>
      </c>
      <c r="IQC1" s="125" t="s">
        <v>412</v>
      </c>
      <c r="IQG1" s="125" t="s">
        <v>412</v>
      </c>
      <c r="IQK1" s="125" t="s">
        <v>412</v>
      </c>
      <c r="IQO1" s="125" t="s">
        <v>412</v>
      </c>
      <c r="IQS1" s="125" t="s">
        <v>412</v>
      </c>
      <c r="IQW1" s="125" t="s">
        <v>412</v>
      </c>
      <c r="IRA1" s="125" t="s">
        <v>412</v>
      </c>
      <c r="IRE1" s="125" t="s">
        <v>412</v>
      </c>
      <c r="IRI1" s="125" t="s">
        <v>412</v>
      </c>
      <c r="IRM1" s="125" t="s">
        <v>412</v>
      </c>
      <c r="IRQ1" s="125" t="s">
        <v>412</v>
      </c>
      <c r="IRU1" s="125" t="s">
        <v>412</v>
      </c>
      <c r="IRY1" s="125" t="s">
        <v>412</v>
      </c>
      <c r="ISC1" s="125" t="s">
        <v>412</v>
      </c>
      <c r="ISG1" s="125" t="s">
        <v>412</v>
      </c>
      <c r="ISK1" s="125" t="s">
        <v>412</v>
      </c>
      <c r="ISO1" s="125" t="s">
        <v>412</v>
      </c>
      <c r="ISS1" s="125" t="s">
        <v>412</v>
      </c>
      <c r="ISW1" s="125" t="s">
        <v>412</v>
      </c>
      <c r="ITA1" s="125" t="s">
        <v>412</v>
      </c>
      <c r="ITE1" s="125" t="s">
        <v>412</v>
      </c>
      <c r="ITI1" s="125" t="s">
        <v>412</v>
      </c>
      <c r="ITM1" s="125" t="s">
        <v>412</v>
      </c>
      <c r="ITQ1" s="125" t="s">
        <v>412</v>
      </c>
      <c r="ITU1" s="125" t="s">
        <v>412</v>
      </c>
      <c r="ITY1" s="125" t="s">
        <v>412</v>
      </c>
      <c r="IUC1" s="125" t="s">
        <v>412</v>
      </c>
      <c r="IUG1" s="125" t="s">
        <v>412</v>
      </c>
      <c r="IUK1" s="125" t="s">
        <v>412</v>
      </c>
      <c r="IUO1" s="125" t="s">
        <v>412</v>
      </c>
      <c r="IUS1" s="125" t="s">
        <v>412</v>
      </c>
      <c r="IUW1" s="125" t="s">
        <v>412</v>
      </c>
      <c r="IVA1" s="125" t="s">
        <v>412</v>
      </c>
      <c r="IVE1" s="125" t="s">
        <v>412</v>
      </c>
      <c r="IVI1" s="125" t="s">
        <v>412</v>
      </c>
      <c r="IVM1" s="125" t="s">
        <v>412</v>
      </c>
      <c r="IVQ1" s="125" t="s">
        <v>412</v>
      </c>
      <c r="IVU1" s="125" t="s">
        <v>412</v>
      </c>
      <c r="IVY1" s="125" t="s">
        <v>412</v>
      </c>
      <c r="IWC1" s="125" t="s">
        <v>412</v>
      </c>
      <c r="IWG1" s="125" t="s">
        <v>412</v>
      </c>
      <c r="IWK1" s="125" t="s">
        <v>412</v>
      </c>
      <c r="IWO1" s="125" t="s">
        <v>412</v>
      </c>
      <c r="IWS1" s="125" t="s">
        <v>412</v>
      </c>
      <c r="IWW1" s="125" t="s">
        <v>412</v>
      </c>
      <c r="IXA1" s="125" t="s">
        <v>412</v>
      </c>
      <c r="IXE1" s="125" t="s">
        <v>412</v>
      </c>
      <c r="IXI1" s="125" t="s">
        <v>412</v>
      </c>
      <c r="IXM1" s="125" t="s">
        <v>412</v>
      </c>
      <c r="IXQ1" s="125" t="s">
        <v>412</v>
      </c>
      <c r="IXU1" s="125" t="s">
        <v>412</v>
      </c>
      <c r="IXY1" s="125" t="s">
        <v>412</v>
      </c>
      <c r="IYC1" s="125" t="s">
        <v>412</v>
      </c>
      <c r="IYG1" s="125" t="s">
        <v>412</v>
      </c>
      <c r="IYK1" s="125" t="s">
        <v>412</v>
      </c>
      <c r="IYO1" s="125" t="s">
        <v>412</v>
      </c>
      <c r="IYS1" s="125" t="s">
        <v>412</v>
      </c>
      <c r="IYW1" s="125" t="s">
        <v>412</v>
      </c>
      <c r="IZA1" s="125" t="s">
        <v>412</v>
      </c>
      <c r="IZE1" s="125" t="s">
        <v>412</v>
      </c>
      <c r="IZI1" s="125" t="s">
        <v>412</v>
      </c>
      <c r="IZM1" s="125" t="s">
        <v>412</v>
      </c>
      <c r="IZQ1" s="125" t="s">
        <v>412</v>
      </c>
      <c r="IZU1" s="125" t="s">
        <v>412</v>
      </c>
      <c r="IZY1" s="125" t="s">
        <v>412</v>
      </c>
      <c r="JAC1" s="125" t="s">
        <v>412</v>
      </c>
      <c r="JAG1" s="125" t="s">
        <v>412</v>
      </c>
      <c r="JAK1" s="125" t="s">
        <v>412</v>
      </c>
      <c r="JAO1" s="125" t="s">
        <v>412</v>
      </c>
      <c r="JAS1" s="125" t="s">
        <v>412</v>
      </c>
      <c r="JAW1" s="125" t="s">
        <v>412</v>
      </c>
      <c r="JBA1" s="125" t="s">
        <v>412</v>
      </c>
      <c r="JBE1" s="125" t="s">
        <v>412</v>
      </c>
      <c r="JBI1" s="125" t="s">
        <v>412</v>
      </c>
      <c r="JBM1" s="125" t="s">
        <v>412</v>
      </c>
      <c r="JBQ1" s="125" t="s">
        <v>412</v>
      </c>
      <c r="JBU1" s="125" t="s">
        <v>412</v>
      </c>
      <c r="JBY1" s="125" t="s">
        <v>412</v>
      </c>
      <c r="JCC1" s="125" t="s">
        <v>412</v>
      </c>
      <c r="JCG1" s="125" t="s">
        <v>412</v>
      </c>
      <c r="JCK1" s="125" t="s">
        <v>412</v>
      </c>
      <c r="JCO1" s="125" t="s">
        <v>412</v>
      </c>
      <c r="JCS1" s="125" t="s">
        <v>412</v>
      </c>
      <c r="JCW1" s="125" t="s">
        <v>412</v>
      </c>
      <c r="JDA1" s="125" t="s">
        <v>412</v>
      </c>
      <c r="JDE1" s="125" t="s">
        <v>412</v>
      </c>
      <c r="JDI1" s="125" t="s">
        <v>412</v>
      </c>
      <c r="JDM1" s="125" t="s">
        <v>412</v>
      </c>
      <c r="JDQ1" s="125" t="s">
        <v>412</v>
      </c>
      <c r="JDU1" s="125" t="s">
        <v>412</v>
      </c>
      <c r="JDY1" s="125" t="s">
        <v>412</v>
      </c>
      <c r="JEC1" s="125" t="s">
        <v>412</v>
      </c>
      <c r="JEG1" s="125" t="s">
        <v>412</v>
      </c>
      <c r="JEK1" s="125" t="s">
        <v>412</v>
      </c>
      <c r="JEO1" s="125" t="s">
        <v>412</v>
      </c>
      <c r="JES1" s="125" t="s">
        <v>412</v>
      </c>
      <c r="JEW1" s="125" t="s">
        <v>412</v>
      </c>
      <c r="JFA1" s="125" t="s">
        <v>412</v>
      </c>
      <c r="JFE1" s="125" t="s">
        <v>412</v>
      </c>
      <c r="JFI1" s="125" t="s">
        <v>412</v>
      </c>
      <c r="JFM1" s="125" t="s">
        <v>412</v>
      </c>
      <c r="JFQ1" s="125" t="s">
        <v>412</v>
      </c>
      <c r="JFU1" s="125" t="s">
        <v>412</v>
      </c>
      <c r="JFY1" s="125" t="s">
        <v>412</v>
      </c>
      <c r="JGC1" s="125" t="s">
        <v>412</v>
      </c>
      <c r="JGG1" s="125" t="s">
        <v>412</v>
      </c>
      <c r="JGK1" s="125" t="s">
        <v>412</v>
      </c>
      <c r="JGO1" s="125" t="s">
        <v>412</v>
      </c>
      <c r="JGS1" s="125" t="s">
        <v>412</v>
      </c>
      <c r="JGW1" s="125" t="s">
        <v>412</v>
      </c>
      <c r="JHA1" s="125" t="s">
        <v>412</v>
      </c>
      <c r="JHE1" s="125" t="s">
        <v>412</v>
      </c>
      <c r="JHI1" s="125" t="s">
        <v>412</v>
      </c>
      <c r="JHM1" s="125" t="s">
        <v>412</v>
      </c>
      <c r="JHQ1" s="125" t="s">
        <v>412</v>
      </c>
      <c r="JHU1" s="125" t="s">
        <v>412</v>
      </c>
      <c r="JHY1" s="125" t="s">
        <v>412</v>
      </c>
      <c r="JIC1" s="125" t="s">
        <v>412</v>
      </c>
      <c r="JIG1" s="125" t="s">
        <v>412</v>
      </c>
      <c r="JIK1" s="125" t="s">
        <v>412</v>
      </c>
      <c r="JIO1" s="125" t="s">
        <v>412</v>
      </c>
      <c r="JIS1" s="125" t="s">
        <v>412</v>
      </c>
      <c r="JIW1" s="125" t="s">
        <v>412</v>
      </c>
      <c r="JJA1" s="125" t="s">
        <v>412</v>
      </c>
      <c r="JJE1" s="125" t="s">
        <v>412</v>
      </c>
      <c r="JJI1" s="125" t="s">
        <v>412</v>
      </c>
      <c r="JJM1" s="125" t="s">
        <v>412</v>
      </c>
      <c r="JJQ1" s="125" t="s">
        <v>412</v>
      </c>
      <c r="JJU1" s="125" t="s">
        <v>412</v>
      </c>
      <c r="JJY1" s="125" t="s">
        <v>412</v>
      </c>
      <c r="JKC1" s="125" t="s">
        <v>412</v>
      </c>
      <c r="JKG1" s="125" t="s">
        <v>412</v>
      </c>
      <c r="JKK1" s="125" t="s">
        <v>412</v>
      </c>
      <c r="JKO1" s="125" t="s">
        <v>412</v>
      </c>
      <c r="JKS1" s="125" t="s">
        <v>412</v>
      </c>
      <c r="JKW1" s="125" t="s">
        <v>412</v>
      </c>
      <c r="JLA1" s="125" t="s">
        <v>412</v>
      </c>
      <c r="JLE1" s="125" t="s">
        <v>412</v>
      </c>
      <c r="JLI1" s="125" t="s">
        <v>412</v>
      </c>
      <c r="JLM1" s="125" t="s">
        <v>412</v>
      </c>
      <c r="JLQ1" s="125" t="s">
        <v>412</v>
      </c>
      <c r="JLU1" s="125" t="s">
        <v>412</v>
      </c>
      <c r="JLY1" s="125" t="s">
        <v>412</v>
      </c>
      <c r="JMC1" s="125" t="s">
        <v>412</v>
      </c>
      <c r="JMG1" s="125" t="s">
        <v>412</v>
      </c>
      <c r="JMK1" s="125" t="s">
        <v>412</v>
      </c>
      <c r="JMO1" s="125" t="s">
        <v>412</v>
      </c>
      <c r="JMS1" s="125" t="s">
        <v>412</v>
      </c>
      <c r="JMW1" s="125" t="s">
        <v>412</v>
      </c>
      <c r="JNA1" s="125" t="s">
        <v>412</v>
      </c>
      <c r="JNE1" s="125" t="s">
        <v>412</v>
      </c>
      <c r="JNI1" s="125" t="s">
        <v>412</v>
      </c>
      <c r="JNM1" s="125" t="s">
        <v>412</v>
      </c>
      <c r="JNQ1" s="125" t="s">
        <v>412</v>
      </c>
      <c r="JNU1" s="125" t="s">
        <v>412</v>
      </c>
      <c r="JNY1" s="125" t="s">
        <v>412</v>
      </c>
      <c r="JOC1" s="125" t="s">
        <v>412</v>
      </c>
      <c r="JOG1" s="125" t="s">
        <v>412</v>
      </c>
      <c r="JOK1" s="125" t="s">
        <v>412</v>
      </c>
      <c r="JOO1" s="125" t="s">
        <v>412</v>
      </c>
      <c r="JOS1" s="125" t="s">
        <v>412</v>
      </c>
      <c r="JOW1" s="125" t="s">
        <v>412</v>
      </c>
      <c r="JPA1" s="125" t="s">
        <v>412</v>
      </c>
      <c r="JPE1" s="125" t="s">
        <v>412</v>
      </c>
      <c r="JPI1" s="125" t="s">
        <v>412</v>
      </c>
      <c r="JPM1" s="125" t="s">
        <v>412</v>
      </c>
      <c r="JPQ1" s="125" t="s">
        <v>412</v>
      </c>
      <c r="JPU1" s="125" t="s">
        <v>412</v>
      </c>
      <c r="JPY1" s="125" t="s">
        <v>412</v>
      </c>
      <c r="JQC1" s="125" t="s">
        <v>412</v>
      </c>
      <c r="JQG1" s="125" t="s">
        <v>412</v>
      </c>
      <c r="JQK1" s="125" t="s">
        <v>412</v>
      </c>
      <c r="JQO1" s="125" t="s">
        <v>412</v>
      </c>
      <c r="JQS1" s="125" t="s">
        <v>412</v>
      </c>
      <c r="JQW1" s="125" t="s">
        <v>412</v>
      </c>
      <c r="JRA1" s="125" t="s">
        <v>412</v>
      </c>
      <c r="JRE1" s="125" t="s">
        <v>412</v>
      </c>
      <c r="JRI1" s="125" t="s">
        <v>412</v>
      </c>
      <c r="JRM1" s="125" t="s">
        <v>412</v>
      </c>
      <c r="JRQ1" s="125" t="s">
        <v>412</v>
      </c>
      <c r="JRU1" s="125" t="s">
        <v>412</v>
      </c>
      <c r="JRY1" s="125" t="s">
        <v>412</v>
      </c>
      <c r="JSC1" s="125" t="s">
        <v>412</v>
      </c>
      <c r="JSG1" s="125" t="s">
        <v>412</v>
      </c>
      <c r="JSK1" s="125" t="s">
        <v>412</v>
      </c>
      <c r="JSO1" s="125" t="s">
        <v>412</v>
      </c>
      <c r="JSS1" s="125" t="s">
        <v>412</v>
      </c>
      <c r="JSW1" s="125" t="s">
        <v>412</v>
      </c>
      <c r="JTA1" s="125" t="s">
        <v>412</v>
      </c>
      <c r="JTE1" s="125" t="s">
        <v>412</v>
      </c>
      <c r="JTI1" s="125" t="s">
        <v>412</v>
      </c>
      <c r="JTM1" s="125" t="s">
        <v>412</v>
      </c>
      <c r="JTQ1" s="125" t="s">
        <v>412</v>
      </c>
      <c r="JTU1" s="125" t="s">
        <v>412</v>
      </c>
      <c r="JTY1" s="125" t="s">
        <v>412</v>
      </c>
      <c r="JUC1" s="125" t="s">
        <v>412</v>
      </c>
      <c r="JUG1" s="125" t="s">
        <v>412</v>
      </c>
      <c r="JUK1" s="125" t="s">
        <v>412</v>
      </c>
      <c r="JUO1" s="125" t="s">
        <v>412</v>
      </c>
      <c r="JUS1" s="125" t="s">
        <v>412</v>
      </c>
      <c r="JUW1" s="125" t="s">
        <v>412</v>
      </c>
      <c r="JVA1" s="125" t="s">
        <v>412</v>
      </c>
      <c r="JVE1" s="125" t="s">
        <v>412</v>
      </c>
      <c r="JVI1" s="125" t="s">
        <v>412</v>
      </c>
      <c r="JVM1" s="125" t="s">
        <v>412</v>
      </c>
      <c r="JVQ1" s="125" t="s">
        <v>412</v>
      </c>
      <c r="JVU1" s="125" t="s">
        <v>412</v>
      </c>
      <c r="JVY1" s="125" t="s">
        <v>412</v>
      </c>
      <c r="JWC1" s="125" t="s">
        <v>412</v>
      </c>
      <c r="JWG1" s="125" t="s">
        <v>412</v>
      </c>
      <c r="JWK1" s="125" t="s">
        <v>412</v>
      </c>
      <c r="JWO1" s="125" t="s">
        <v>412</v>
      </c>
      <c r="JWS1" s="125" t="s">
        <v>412</v>
      </c>
      <c r="JWW1" s="125" t="s">
        <v>412</v>
      </c>
      <c r="JXA1" s="125" t="s">
        <v>412</v>
      </c>
      <c r="JXE1" s="125" t="s">
        <v>412</v>
      </c>
      <c r="JXI1" s="125" t="s">
        <v>412</v>
      </c>
      <c r="JXM1" s="125" t="s">
        <v>412</v>
      </c>
      <c r="JXQ1" s="125" t="s">
        <v>412</v>
      </c>
      <c r="JXU1" s="125" t="s">
        <v>412</v>
      </c>
      <c r="JXY1" s="125" t="s">
        <v>412</v>
      </c>
      <c r="JYC1" s="125" t="s">
        <v>412</v>
      </c>
      <c r="JYG1" s="125" t="s">
        <v>412</v>
      </c>
      <c r="JYK1" s="125" t="s">
        <v>412</v>
      </c>
      <c r="JYO1" s="125" t="s">
        <v>412</v>
      </c>
      <c r="JYS1" s="125" t="s">
        <v>412</v>
      </c>
      <c r="JYW1" s="125" t="s">
        <v>412</v>
      </c>
      <c r="JZA1" s="125" t="s">
        <v>412</v>
      </c>
      <c r="JZE1" s="125" t="s">
        <v>412</v>
      </c>
      <c r="JZI1" s="125" t="s">
        <v>412</v>
      </c>
      <c r="JZM1" s="125" t="s">
        <v>412</v>
      </c>
      <c r="JZQ1" s="125" t="s">
        <v>412</v>
      </c>
      <c r="JZU1" s="125" t="s">
        <v>412</v>
      </c>
      <c r="JZY1" s="125" t="s">
        <v>412</v>
      </c>
      <c r="KAC1" s="125" t="s">
        <v>412</v>
      </c>
      <c r="KAG1" s="125" t="s">
        <v>412</v>
      </c>
      <c r="KAK1" s="125" t="s">
        <v>412</v>
      </c>
      <c r="KAO1" s="125" t="s">
        <v>412</v>
      </c>
      <c r="KAS1" s="125" t="s">
        <v>412</v>
      </c>
      <c r="KAW1" s="125" t="s">
        <v>412</v>
      </c>
      <c r="KBA1" s="125" t="s">
        <v>412</v>
      </c>
      <c r="KBE1" s="125" t="s">
        <v>412</v>
      </c>
      <c r="KBI1" s="125" t="s">
        <v>412</v>
      </c>
      <c r="KBM1" s="125" t="s">
        <v>412</v>
      </c>
      <c r="KBQ1" s="125" t="s">
        <v>412</v>
      </c>
      <c r="KBU1" s="125" t="s">
        <v>412</v>
      </c>
      <c r="KBY1" s="125" t="s">
        <v>412</v>
      </c>
      <c r="KCC1" s="125" t="s">
        <v>412</v>
      </c>
      <c r="KCG1" s="125" t="s">
        <v>412</v>
      </c>
      <c r="KCK1" s="125" t="s">
        <v>412</v>
      </c>
      <c r="KCO1" s="125" t="s">
        <v>412</v>
      </c>
      <c r="KCS1" s="125" t="s">
        <v>412</v>
      </c>
      <c r="KCW1" s="125" t="s">
        <v>412</v>
      </c>
      <c r="KDA1" s="125" t="s">
        <v>412</v>
      </c>
      <c r="KDE1" s="125" t="s">
        <v>412</v>
      </c>
      <c r="KDI1" s="125" t="s">
        <v>412</v>
      </c>
      <c r="KDM1" s="125" t="s">
        <v>412</v>
      </c>
      <c r="KDQ1" s="125" t="s">
        <v>412</v>
      </c>
      <c r="KDU1" s="125" t="s">
        <v>412</v>
      </c>
      <c r="KDY1" s="125" t="s">
        <v>412</v>
      </c>
      <c r="KEC1" s="125" t="s">
        <v>412</v>
      </c>
      <c r="KEG1" s="125" t="s">
        <v>412</v>
      </c>
      <c r="KEK1" s="125" t="s">
        <v>412</v>
      </c>
      <c r="KEO1" s="125" t="s">
        <v>412</v>
      </c>
      <c r="KES1" s="125" t="s">
        <v>412</v>
      </c>
      <c r="KEW1" s="125" t="s">
        <v>412</v>
      </c>
      <c r="KFA1" s="125" t="s">
        <v>412</v>
      </c>
      <c r="KFE1" s="125" t="s">
        <v>412</v>
      </c>
      <c r="KFI1" s="125" t="s">
        <v>412</v>
      </c>
      <c r="KFM1" s="125" t="s">
        <v>412</v>
      </c>
      <c r="KFQ1" s="125" t="s">
        <v>412</v>
      </c>
      <c r="KFU1" s="125" t="s">
        <v>412</v>
      </c>
      <c r="KFY1" s="125" t="s">
        <v>412</v>
      </c>
      <c r="KGC1" s="125" t="s">
        <v>412</v>
      </c>
      <c r="KGG1" s="125" t="s">
        <v>412</v>
      </c>
      <c r="KGK1" s="125" t="s">
        <v>412</v>
      </c>
      <c r="KGO1" s="125" t="s">
        <v>412</v>
      </c>
      <c r="KGS1" s="125" t="s">
        <v>412</v>
      </c>
      <c r="KGW1" s="125" t="s">
        <v>412</v>
      </c>
      <c r="KHA1" s="125" t="s">
        <v>412</v>
      </c>
      <c r="KHE1" s="125" t="s">
        <v>412</v>
      </c>
      <c r="KHI1" s="125" t="s">
        <v>412</v>
      </c>
      <c r="KHM1" s="125" t="s">
        <v>412</v>
      </c>
      <c r="KHQ1" s="125" t="s">
        <v>412</v>
      </c>
      <c r="KHU1" s="125" t="s">
        <v>412</v>
      </c>
      <c r="KHY1" s="125" t="s">
        <v>412</v>
      </c>
      <c r="KIC1" s="125" t="s">
        <v>412</v>
      </c>
      <c r="KIG1" s="125" t="s">
        <v>412</v>
      </c>
      <c r="KIK1" s="125" t="s">
        <v>412</v>
      </c>
      <c r="KIO1" s="125" t="s">
        <v>412</v>
      </c>
      <c r="KIS1" s="125" t="s">
        <v>412</v>
      </c>
      <c r="KIW1" s="125" t="s">
        <v>412</v>
      </c>
      <c r="KJA1" s="125" t="s">
        <v>412</v>
      </c>
      <c r="KJE1" s="125" t="s">
        <v>412</v>
      </c>
      <c r="KJI1" s="125" t="s">
        <v>412</v>
      </c>
      <c r="KJM1" s="125" t="s">
        <v>412</v>
      </c>
      <c r="KJQ1" s="125" t="s">
        <v>412</v>
      </c>
      <c r="KJU1" s="125" t="s">
        <v>412</v>
      </c>
      <c r="KJY1" s="125" t="s">
        <v>412</v>
      </c>
      <c r="KKC1" s="125" t="s">
        <v>412</v>
      </c>
      <c r="KKG1" s="125" t="s">
        <v>412</v>
      </c>
      <c r="KKK1" s="125" t="s">
        <v>412</v>
      </c>
      <c r="KKO1" s="125" t="s">
        <v>412</v>
      </c>
      <c r="KKS1" s="125" t="s">
        <v>412</v>
      </c>
      <c r="KKW1" s="125" t="s">
        <v>412</v>
      </c>
      <c r="KLA1" s="125" t="s">
        <v>412</v>
      </c>
      <c r="KLE1" s="125" t="s">
        <v>412</v>
      </c>
      <c r="KLI1" s="125" t="s">
        <v>412</v>
      </c>
      <c r="KLM1" s="125" t="s">
        <v>412</v>
      </c>
      <c r="KLQ1" s="125" t="s">
        <v>412</v>
      </c>
      <c r="KLU1" s="125" t="s">
        <v>412</v>
      </c>
      <c r="KLY1" s="125" t="s">
        <v>412</v>
      </c>
      <c r="KMC1" s="125" t="s">
        <v>412</v>
      </c>
      <c r="KMG1" s="125" t="s">
        <v>412</v>
      </c>
      <c r="KMK1" s="125" t="s">
        <v>412</v>
      </c>
      <c r="KMO1" s="125" t="s">
        <v>412</v>
      </c>
      <c r="KMS1" s="125" t="s">
        <v>412</v>
      </c>
      <c r="KMW1" s="125" t="s">
        <v>412</v>
      </c>
      <c r="KNA1" s="125" t="s">
        <v>412</v>
      </c>
      <c r="KNE1" s="125" t="s">
        <v>412</v>
      </c>
      <c r="KNI1" s="125" t="s">
        <v>412</v>
      </c>
      <c r="KNM1" s="125" t="s">
        <v>412</v>
      </c>
      <c r="KNQ1" s="125" t="s">
        <v>412</v>
      </c>
      <c r="KNU1" s="125" t="s">
        <v>412</v>
      </c>
      <c r="KNY1" s="125" t="s">
        <v>412</v>
      </c>
      <c r="KOC1" s="125" t="s">
        <v>412</v>
      </c>
      <c r="KOG1" s="125" t="s">
        <v>412</v>
      </c>
      <c r="KOK1" s="125" t="s">
        <v>412</v>
      </c>
      <c r="KOO1" s="125" t="s">
        <v>412</v>
      </c>
      <c r="KOS1" s="125" t="s">
        <v>412</v>
      </c>
      <c r="KOW1" s="125" t="s">
        <v>412</v>
      </c>
      <c r="KPA1" s="125" t="s">
        <v>412</v>
      </c>
      <c r="KPE1" s="125" t="s">
        <v>412</v>
      </c>
      <c r="KPI1" s="125" t="s">
        <v>412</v>
      </c>
      <c r="KPM1" s="125" t="s">
        <v>412</v>
      </c>
      <c r="KPQ1" s="125" t="s">
        <v>412</v>
      </c>
      <c r="KPU1" s="125" t="s">
        <v>412</v>
      </c>
      <c r="KPY1" s="125" t="s">
        <v>412</v>
      </c>
      <c r="KQC1" s="125" t="s">
        <v>412</v>
      </c>
      <c r="KQG1" s="125" t="s">
        <v>412</v>
      </c>
      <c r="KQK1" s="125" t="s">
        <v>412</v>
      </c>
      <c r="KQO1" s="125" t="s">
        <v>412</v>
      </c>
      <c r="KQS1" s="125" t="s">
        <v>412</v>
      </c>
      <c r="KQW1" s="125" t="s">
        <v>412</v>
      </c>
      <c r="KRA1" s="125" t="s">
        <v>412</v>
      </c>
      <c r="KRE1" s="125" t="s">
        <v>412</v>
      </c>
      <c r="KRI1" s="125" t="s">
        <v>412</v>
      </c>
      <c r="KRM1" s="125" t="s">
        <v>412</v>
      </c>
      <c r="KRQ1" s="125" t="s">
        <v>412</v>
      </c>
      <c r="KRU1" s="125" t="s">
        <v>412</v>
      </c>
      <c r="KRY1" s="125" t="s">
        <v>412</v>
      </c>
      <c r="KSC1" s="125" t="s">
        <v>412</v>
      </c>
      <c r="KSG1" s="125" t="s">
        <v>412</v>
      </c>
      <c r="KSK1" s="125" t="s">
        <v>412</v>
      </c>
      <c r="KSO1" s="125" t="s">
        <v>412</v>
      </c>
      <c r="KSS1" s="125" t="s">
        <v>412</v>
      </c>
      <c r="KSW1" s="125" t="s">
        <v>412</v>
      </c>
      <c r="KTA1" s="125" t="s">
        <v>412</v>
      </c>
      <c r="KTE1" s="125" t="s">
        <v>412</v>
      </c>
      <c r="KTI1" s="125" t="s">
        <v>412</v>
      </c>
      <c r="KTM1" s="125" t="s">
        <v>412</v>
      </c>
      <c r="KTQ1" s="125" t="s">
        <v>412</v>
      </c>
      <c r="KTU1" s="125" t="s">
        <v>412</v>
      </c>
      <c r="KTY1" s="125" t="s">
        <v>412</v>
      </c>
      <c r="KUC1" s="125" t="s">
        <v>412</v>
      </c>
      <c r="KUG1" s="125" t="s">
        <v>412</v>
      </c>
      <c r="KUK1" s="125" t="s">
        <v>412</v>
      </c>
      <c r="KUO1" s="125" t="s">
        <v>412</v>
      </c>
      <c r="KUS1" s="125" t="s">
        <v>412</v>
      </c>
      <c r="KUW1" s="125" t="s">
        <v>412</v>
      </c>
      <c r="KVA1" s="125" t="s">
        <v>412</v>
      </c>
      <c r="KVE1" s="125" t="s">
        <v>412</v>
      </c>
      <c r="KVI1" s="125" t="s">
        <v>412</v>
      </c>
      <c r="KVM1" s="125" t="s">
        <v>412</v>
      </c>
      <c r="KVQ1" s="125" t="s">
        <v>412</v>
      </c>
      <c r="KVU1" s="125" t="s">
        <v>412</v>
      </c>
      <c r="KVY1" s="125" t="s">
        <v>412</v>
      </c>
      <c r="KWC1" s="125" t="s">
        <v>412</v>
      </c>
      <c r="KWG1" s="125" t="s">
        <v>412</v>
      </c>
      <c r="KWK1" s="125" t="s">
        <v>412</v>
      </c>
      <c r="KWO1" s="125" t="s">
        <v>412</v>
      </c>
      <c r="KWS1" s="125" t="s">
        <v>412</v>
      </c>
      <c r="KWW1" s="125" t="s">
        <v>412</v>
      </c>
      <c r="KXA1" s="125" t="s">
        <v>412</v>
      </c>
      <c r="KXE1" s="125" t="s">
        <v>412</v>
      </c>
      <c r="KXI1" s="125" t="s">
        <v>412</v>
      </c>
      <c r="KXM1" s="125" t="s">
        <v>412</v>
      </c>
      <c r="KXQ1" s="125" t="s">
        <v>412</v>
      </c>
      <c r="KXU1" s="125" t="s">
        <v>412</v>
      </c>
      <c r="KXY1" s="125" t="s">
        <v>412</v>
      </c>
      <c r="KYC1" s="125" t="s">
        <v>412</v>
      </c>
      <c r="KYG1" s="125" t="s">
        <v>412</v>
      </c>
      <c r="KYK1" s="125" t="s">
        <v>412</v>
      </c>
      <c r="KYO1" s="125" t="s">
        <v>412</v>
      </c>
      <c r="KYS1" s="125" t="s">
        <v>412</v>
      </c>
      <c r="KYW1" s="125" t="s">
        <v>412</v>
      </c>
      <c r="KZA1" s="125" t="s">
        <v>412</v>
      </c>
      <c r="KZE1" s="125" t="s">
        <v>412</v>
      </c>
      <c r="KZI1" s="125" t="s">
        <v>412</v>
      </c>
      <c r="KZM1" s="125" t="s">
        <v>412</v>
      </c>
      <c r="KZQ1" s="125" t="s">
        <v>412</v>
      </c>
      <c r="KZU1" s="125" t="s">
        <v>412</v>
      </c>
      <c r="KZY1" s="125" t="s">
        <v>412</v>
      </c>
      <c r="LAC1" s="125" t="s">
        <v>412</v>
      </c>
      <c r="LAG1" s="125" t="s">
        <v>412</v>
      </c>
      <c r="LAK1" s="125" t="s">
        <v>412</v>
      </c>
      <c r="LAO1" s="125" t="s">
        <v>412</v>
      </c>
      <c r="LAS1" s="125" t="s">
        <v>412</v>
      </c>
      <c r="LAW1" s="125" t="s">
        <v>412</v>
      </c>
      <c r="LBA1" s="125" t="s">
        <v>412</v>
      </c>
      <c r="LBE1" s="125" t="s">
        <v>412</v>
      </c>
      <c r="LBI1" s="125" t="s">
        <v>412</v>
      </c>
      <c r="LBM1" s="125" t="s">
        <v>412</v>
      </c>
      <c r="LBQ1" s="125" t="s">
        <v>412</v>
      </c>
      <c r="LBU1" s="125" t="s">
        <v>412</v>
      </c>
      <c r="LBY1" s="125" t="s">
        <v>412</v>
      </c>
      <c r="LCC1" s="125" t="s">
        <v>412</v>
      </c>
      <c r="LCG1" s="125" t="s">
        <v>412</v>
      </c>
      <c r="LCK1" s="125" t="s">
        <v>412</v>
      </c>
      <c r="LCO1" s="125" t="s">
        <v>412</v>
      </c>
      <c r="LCS1" s="125" t="s">
        <v>412</v>
      </c>
      <c r="LCW1" s="125" t="s">
        <v>412</v>
      </c>
      <c r="LDA1" s="125" t="s">
        <v>412</v>
      </c>
      <c r="LDE1" s="125" t="s">
        <v>412</v>
      </c>
      <c r="LDI1" s="125" t="s">
        <v>412</v>
      </c>
      <c r="LDM1" s="125" t="s">
        <v>412</v>
      </c>
      <c r="LDQ1" s="125" t="s">
        <v>412</v>
      </c>
      <c r="LDU1" s="125" t="s">
        <v>412</v>
      </c>
      <c r="LDY1" s="125" t="s">
        <v>412</v>
      </c>
      <c r="LEC1" s="125" t="s">
        <v>412</v>
      </c>
      <c r="LEG1" s="125" t="s">
        <v>412</v>
      </c>
      <c r="LEK1" s="125" t="s">
        <v>412</v>
      </c>
      <c r="LEO1" s="125" t="s">
        <v>412</v>
      </c>
      <c r="LES1" s="125" t="s">
        <v>412</v>
      </c>
      <c r="LEW1" s="125" t="s">
        <v>412</v>
      </c>
      <c r="LFA1" s="125" t="s">
        <v>412</v>
      </c>
      <c r="LFE1" s="125" t="s">
        <v>412</v>
      </c>
      <c r="LFI1" s="125" t="s">
        <v>412</v>
      </c>
      <c r="LFM1" s="125" t="s">
        <v>412</v>
      </c>
      <c r="LFQ1" s="125" t="s">
        <v>412</v>
      </c>
      <c r="LFU1" s="125" t="s">
        <v>412</v>
      </c>
      <c r="LFY1" s="125" t="s">
        <v>412</v>
      </c>
      <c r="LGC1" s="125" t="s">
        <v>412</v>
      </c>
      <c r="LGG1" s="125" t="s">
        <v>412</v>
      </c>
      <c r="LGK1" s="125" t="s">
        <v>412</v>
      </c>
      <c r="LGO1" s="125" t="s">
        <v>412</v>
      </c>
      <c r="LGS1" s="125" t="s">
        <v>412</v>
      </c>
      <c r="LGW1" s="125" t="s">
        <v>412</v>
      </c>
      <c r="LHA1" s="125" t="s">
        <v>412</v>
      </c>
      <c r="LHE1" s="125" t="s">
        <v>412</v>
      </c>
      <c r="LHI1" s="125" t="s">
        <v>412</v>
      </c>
      <c r="LHM1" s="125" t="s">
        <v>412</v>
      </c>
      <c r="LHQ1" s="125" t="s">
        <v>412</v>
      </c>
      <c r="LHU1" s="125" t="s">
        <v>412</v>
      </c>
      <c r="LHY1" s="125" t="s">
        <v>412</v>
      </c>
      <c r="LIC1" s="125" t="s">
        <v>412</v>
      </c>
      <c r="LIG1" s="125" t="s">
        <v>412</v>
      </c>
      <c r="LIK1" s="125" t="s">
        <v>412</v>
      </c>
      <c r="LIO1" s="125" t="s">
        <v>412</v>
      </c>
      <c r="LIS1" s="125" t="s">
        <v>412</v>
      </c>
      <c r="LIW1" s="125" t="s">
        <v>412</v>
      </c>
      <c r="LJA1" s="125" t="s">
        <v>412</v>
      </c>
      <c r="LJE1" s="125" t="s">
        <v>412</v>
      </c>
      <c r="LJI1" s="125" t="s">
        <v>412</v>
      </c>
      <c r="LJM1" s="125" t="s">
        <v>412</v>
      </c>
      <c r="LJQ1" s="125" t="s">
        <v>412</v>
      </c>
      <c r="LJU1" s="125" t="s">
        <v>412</v>
      </c>
      <c r="LJY1" s="125" t="s">
        <v>412</v>
      </c>
      <c r="LKC1" s="125" t="s">
        <v>412</v>
      </c>
      <c r="LKG1" s="125" t="s">
        <v>412</v>
      </c>
      <c r="LKK1" s="125" t="s">
        <v>412</v>
      </c>
      <c r="LKO1" s="125" t="s">
        <v>412</v>
      </c>
      <c r="LKS1" s="125" t="s">
        <v>412</v>
      </c>
      <c r="LKW1" s="125" t="s">
        <v>412</v>
      </c>
      <c r="LLA1" s="125" t="s">
        <v>412</v>
      </c>
      <c r="LLE1" s="125" t="s">
        <v>412</v>
      </c>
      <c r="LLI1" s="125" t="s">
        <v>412</v>
      </c>
      <c r="LLM1" s="125" t="s">
        <v>412</v>
      </c>
      <c r="LLQ1" s="125" t="s">
        <v>412</v>
      </c>
      <c r="LLU1" s="125" t="s">
        <v>412</v>
      </c>
      <c r="LLY1" s="125" t="s">
        <v>412</v>
      </c>
      <c r="LMC1" s="125" t="s">
        <v>412</v>
      </c>
      <c r="LMG1" s="125" t="s">
        <v>412</v>
      </c>
      <c r="LMK1" s="125" t="s">
        <v>412</v>
      </c>
      <c r="LMO1" s="125" t="s">
        <v>412</v>
      </c>
      <c r="LMS1" s="125" t="s">
        <v>412</v>
      </c>
      <c r="LMW1" s="125" t="s">
        <v>412</v>
      </c>
      <c r="LNA1" s="125" t="s">
        <v>412</v>
      </c>
      <c r="LNE1" s="125" t="s">
        <v>412</v>
      </c>
      <c r="LNI1" s="125" t="s">
        <v>412</v>
      </c>
      <c r="LNM1" s="125" t="s">
        <v>412</v>
      </c>
      <c r="LNQ1" s="125" t="s">
        <v>412</v>
      </c>
      <c r="LNU1" s="125" t="s">
        <v>412</v>
      </c>
      <c r="LNY1" s="125" t="s">
        <v>412</v>
      </c>
      <c r="LOC1" s="125" t="s">
        <v>412</v>
      </c>
      <c r="LOG1" s="125" t="s">
        <v>412</v>
      </c>
      <c r="LOK1" s="125" t="s">
        <v>412</v>
      </c>
      <c r="LOO1" s="125" t="s">
        <v>412</v>
      </c>
      <c r="LOS1" s="125" t="s">
        <v>412</v>
      </c>
      <c r="LOW1" s="125" t="s">
        <v>412</v>
      </c>
      <c r="LPA1" s="125" t="s">
        <v>412</v>
      </c>
      <c r="LPE1" s="125" t="s">
        <v>412</v>
      </c>
      <c r="LPI1" s="125" t="s">
        <v>412</v>
      </c>
      <c r="LPM1" s="125" t="s">
        <v>412</v>
      </c>
      <c r="LPQ1" s="125" t="s">
        <v>412</v>
      </c>
      <c r="LPU1" s="125" t="s">
        <v>412</v>
      </c>
      <c r="LPY1" s="125" t="s">
        <v>412</v>
      </c>
      <c r="LQC1" s="125" t="s">
        <v>412</v>
      </c>
      <c r="LQG1" s="125" t="s">
        <v>412</v>
      </c>
      <c r="LQK1" s="125" t="s">
        <v>412</v>
      </c>
      <c r="LQO1" s="125" t="s">
        <v>412</v>
      </c>
      <c r="LQS1" s="125" t="s">
        <v>412</v>
      </c>
      <c r="LQW1" s="125" t="s">
        <v>412</v>
      </c>
      <c r="LRA1" s="125" t="s">
        <v>412</v>
      </c>
      <c r="LRE1" s="125" t="s">
        <v>412</v>
      </c>
      <c r="LRI1" s="125" t="s">
        <v>412</v>
      </c>
      <c r="LRM1" s="125" t="s">
        <v>412</v>
      </c>
      <c r="LRQ1" s="125" t="s">
        <v>412</v>
      </c>
      <c r="LRU1" s="125" t="s">
        <v>412</v>
      </c>
      <c r="LRY1" s="125" t="s">
        <v>412</v>
      </c>
      <c r="LSC1" s="125" t="s">
        <v>412</v>
      </c>
      <c r="LSG1" s="125" t="s">
        <v>412</v>
      </c>
      <c r="LSK1" s="125" t="s">
        <v>412</v>
      </c>
      <c r="LSO1" s="125" t="s">
        <v>412</v>
      </c>
      <c r="LSS1" s="125" t="s">
        <v>412</v>
      </c>
      <c r="LSW1" s="125" t="s">
        <v>412</v>
      </c>
      <c r="LTA1" s="125" t="s">
        <v>412</v>
      </c>
      <c r="LTE1" s="125" t="s">
        <v>412</v>
      </c>
      <c r="LTI1" s="125" t="s">
        <v>412</v>
      </c>
      <c r="LTM1" s="125" t="s">
        <v>412</v>
      </c>
      <c r="LTQ1" s="125" t="s">
        <v>412</v>
      </c>
      <c r="LTU1" s="125" t="s">
        <v>412</v>
      </c>
      <c r="LTY1" s="125" t="s">
        <v>412</v>
      </c>
      <c r="LUC1" s="125" t="s">
        <v>412</v>
      </c>
      <c r="LUG1" s="125" t="s">
        <v>412</v>
      </c>
      <c r="LUK1" s="125" t="s">
        <v>412</v>
      </c>
      <c r="LUO1" s="125" t="s">
        <v>412</v>
      </c>
      <c r="LUS1" s="125" t="s">
        <v>412</v>
      </c>
      <c r="LUW1" s="125" t="s">
        <v>412</v>
      </c>
      <c r="LVA1" s="125" t="s">
        <v>412</v>
      </c>
      <c r="LVE1" s="125" t="s">
        <v>412</v>
      </c>
      <c r="LVI1" s="125" t="s">
        <v>412</v>
      </c>
      <c r="LVM1" s="125" t="s">
        <v>412</v>
      </c>
      <c r="LVQ1" s="125" t="s">
        <v>412</v>
      </c>
      <c r="LVU1" s="125" t="s">
        <v>412</v>
      </c>
      <c r="LVY1" s="125" t="s">
        <v>412</v>
      </c>
      <c r="LWC1" s="125" t="s">
        <v>412</v>
      </c>
      <c r="LWG1" s="125" t="s">
        <v>412</v>
      </c>
      <c r="LWK1" s="125" t="s">
        <v>412</v>
      </c>
      <c r="LWO1" s="125" t="s">
        <v>412</v>
      </c>
      <c r="LWS1" s="125" t="s">
        <v>412</v>
      </c>
      <c r="LWW1" s="125" t="s">
        <v>412</v>
      </c>
      <c r="LXA1" s="125" t="s">
        <v>412</v>
      </c>
      <c r="LXE1" s="125" t="s">
        <v>412</v>
      </c>
      <c r="LXI1" s="125" t="s">
        <v>412</v>
      </c>
      <c r="LXM1" s="125" t="s">
        <v>412</v>
      </c>
      <c r="LXQ1" s="125" t="s">
        <v>412</v>
      </c>
      <c r="LXU1" s="125" t="s">
        <v>412</v>
      </c>
      <c r="LXY1" s="125" t="s">
        <v>412</v>
      </c>
      <c r="LYC1" s="125" t="s">
        <v>412</v>
      </c>
      <c r="LYG1" s="125" t="s">
        <v>412</v>
      </c>
      <c r="LYK1" s="125" t="s">
        <v>412</v>
      </c>
      <c r="LYO1" s="125" t="s">
        <v>412</v>
      </c>
      <c r="LYS1" s="125" t="s">
        <v>412</v>
      </c>
      <c r="LYW1" s="125" t="s">
        <v>412</v>
      </c>
      <c r="LZA1" s="125" t="s">
        <v>412</v>
      </c>
      <c r="LZE1" s="125" t="s">
        <v>412</v>
      </c>
      <c r="LZI1" s="125" t="s">
        <v>412</v>
      </c>
      <c r="LZM1" s="125" t="s">
        <v>412</v>
      </c>
      <c r="LZQ1" s="125" t="s">
        <v>412</v>
      </c>
      <c r="LZU1" s="125" t="s">
        <v>412</v>
      </c>
      <c r="LZY1" s="125" t="s">
        <v>412</v>
      </c>
      <c r="MAC1" s="125" t="s">
        <v>412</v>
      </c>
      <c r="MAG1" s="125" t="s">
        <v>412</v>
      </c>
      <c r="MAK1" s="125" t="s">
        <v>412</v>
      </c>
      <c r="MAO1" s="125" t="s">
        <v>412</v>
      </c>
      <c r="MAS1" s="125" t="s">
        <v>412</v>
      </c>
      <c r="MAW1" s="125" t="s">
        <v>412</v>
      </c>
      <c r="MBA1" s="125" t="s">
        <v>412</v>
      </c>
      <c r="MBE1" s="125" t="s">
        <v>412</v>
      </c>
      <c r="MBI1" s="125" t="s">
        <v>412</v>
      </c>
      <c r="MBM1" s="125" t="s">
        <v>412</v>
      </c>
      <c r="MBQ1" s="125" t="s">
        <v>412</v>
      </c>
      <c r="MBU1" s="125" t="s">
        <v>412</v>
      </c>
      <c r="MBY1" s="125" t="s">
        <v>412</v>
      </c>
      <c r="MCC1" s="125" t="s">
        <v>412</v>
      </c>
      <c r="MCG1" s="125" t="s">
        <v>412</v>
      </c>
      <c r="MCK1" s="125" t="s">
        <v>412</v>
      </c>
      <c r="MCO1" s="125" t="s">
        <v>412</v>
      </c>
      <c r="MCS1" s="125" t="s">
        <v>412</v>
      </c>
      <c r="MCW1" s="125" t="s">
        <v>412</v>
      </c>
      <c r="MDA1" s="125" t="s">
        <v>412</v>
      </c>
      <c r="MDE1" s="125" t="s">
        <v>412</v>
      </c>
      <c r="MDI1" s="125" t="s">
        <v>412</v>
      </c>
      <c r="MDM1" s="125" t="s">
        <v>412</v>
      </c>
      <c r="MDQ1" s="125" t="s">
        <v>412</v>
      </c>
      <c r="MDU1" s="125" t="s">
        <v>412</v>
      </c>
      <c r="MDY1" s="125" t="s">
        <v>412</v>
      </c>
      <c r="MEC1" s="125" t="s">
        <v>412</v>
      </c>
      <c r="MEG1" s="125" t="s">
        <v>412</v>
      </c>
      <c r="MEK1" s="125" t="s">
        <v>412</v>
      </c>
      <c r="MEO1" s="125" t="s">
        <v>412</v>
      </c>
      <c r="MES1" s="125" t="s">
        <v>412</v>
      </c>
      <c r="MEW1" s="125" t="s">
        <v>412</v>
      </c>
      <c r="MFA1" s="125" t="s">
        <v>412</v>
      </c>
      <c r="MFE1" s="125" t="s">
        <v>412</v>
      </c>
      <c r="MFI1" s="125" t="s">
        <v>412</v>
      </c>
      <c r="MFM1" s="125" t="s">
        <v>412</v>
      </c>
      <c r="MFQ1" s="125" t="s">
        <v>412</v>
      </c>
      <c r="MFU1" s="125" t="s">
        <v>412</v>
      </c>
      <c r="MFY1" s="125" t="s">
        <v>412</v>
      </c>
      <c r="MGC1" s="125" t="s">
        <v>412</v>
      </c>
      <c r="MGG1" s="125" t="s">
        <v>412</v>
      </c>
      <c r="MGK1" s="125" t="s">
        <v>412</v>
      </c>
      <c r="MGO1" s="125" t="s">
        <v>412</v>
      </c>
      <c r="MGS1" s="125" t="s">
        <v>412</v>
      </c>
      <c r="MGW1" s="125" t="s">
        <v>412</v>
      </c>
      <c r="MHA1" s="125" t="s">
        <v>412</v>
      </c>
      <c r="MHE1" s="125" t="s">
        <v>412</v>
      </c>
      <c r="MHI1" s="125" t="s">
        <v>412</v>
      </c>
      <c r="MHM1" s="125" t="s">
        <v>412</v>
      </c>
      <c r="MHQ1" s="125" t="s">
        <v>412</v>
      </c>
      <c r="MHU1" s="125" t="s">
        <v>412</v>
      </c>
      <c r="MHY1" s="125" t="s">
        <v>412</v>
      </c>
      <c r="MIC1" s="125" t="s">
        <v>412</v>
      </c>
      <c r="MIG1" s="125" t="s">
        <v>412</v>
      </c>
      <c r="MIK1" s="125" t="s">
        <v>412</v>
      </c>
      <c r="MIO1" s="125" t="s">
        <v>412</v>
      </c>
      <c r="MIS1" s="125" t="s">
        <v>412</v>
      </c>
      <c r="MIW1" s="125" t="s">
        <v>412</v>
      </c>
      <c r="MJA1" s="125" t="s">
        <v>412</v>
      </c>
      <c r="MJE1" s="125" t="s">
        <v>412</v>
      </c>
      <c r="MJI1" s="125" t="s">
        <v>412</v>
      </c>
      <c r="MJM1" s="125" t="s">
        <v>412</v>
      </c>
      <c r="MJQ1" s="125" t="s">
        <v>412</v>
      </c>
      <c r="MJU1" s="125" t="s">
        <v>412</v>
      </c>
      <c r="MJY1" s="125" t="s">
        <v>412</v>
      </c>
      <c r="MKC1" s="125" t="s">
        <v>412</v>
      </c>
      <c r="MKG1" s="125" t="s">
        <v>412</v>
      </c>
      <c r="MKK1" s="125" t="s">
        <v>412</v>
      </c>
      <c r="MKO1" s="125" t="s">
        <v>412</v>
      </c>
      <c r="MKS1" s="125" t="s">
        <v>412</v>
      </c>
      <c r="MKW1" s="125" t="s">
        <v>412</v>
      </c>
      <c r="MLA1" s="125" t="s">
        <v>412</v>
      </c>
      <c r="MLE1" s="125" t="s">
        <v>412</v>
      </c>
      <c r="MLI1" s="125" t="s">
        <v>412</v>
      </c>
      <c r="MLM1" s="125" t="s">
        <v>412</v>
      </c>
      <c r="MLQ1" s="125" t="s">
        <v>412</v>
      </c>
      <c r="MLU1" s="125" t="s">
        <v>412</v>
      </c>
      <c r="MLY1" s="125" t="s">
        <v>412</v>
      </c>
      <c r="MMC1" s="125" t="s">
        <v>412</v>
      </c>
      <c r="MMG1" s="125" t="s">
        <v>412</v>
      </c>
      <c r="MMK1" s="125" t="s">
        <v>412</v>
      </c>
      <c r="MMO1" s="125" t="s">
        <v>412</v>
      </c>
      <c r="MMS1" s="125" t="s">
        <v>412</v>
      </c>
      <c r="MMW1" s="125" t="s">
        <v>412</v>
      </c>
      <c r="MNA1" s="125" t="s">
        <v>412</v>
      </c>
      <c r="MNE1" s="125" t="s">
        <v>412</v>
      </c>
      <c r="MNI1" s="125" t="s">
        <v>412</v>
      </c>
      <c r="MNM1" s="125" t="s">
        <v>412</v>
      </c>
      <c r="MNQ1" s="125" t="s">
        <v>412</v>
      </c>
      <c r="MNU1" s="125" t="s">
        <v>412</v>
      </c>
      <c r="MNY1" s="125" t="s">
        <v>412</v>
      </c>
      <c r="MOC1" s="125" t="s">
        <v>412</v>
      </c>
      <c r="MOG1" s="125" t="s">
        <v>412</v>
      </c>
      <c r="MOK1" s="125" t="s">
        <v>412</v>
      </c>
      <c r="MOO1" s="125" t="s">
        <v>412</v>
      </c>
      <c r="MOS1" s="125" t="s">
        <v>412</v>
      </c>
      <c r="MOW1" s="125" t="s">
        <v>412</v>
      </c>
      <c r="MPA1" s="125" t="s">
        <v>412</v>
      </c>
      <c r="MPE1" s="125" t="s">
        <v>412</v>
      </c>
      <c r="MPI1" s="125" t="s">
        <v>412</v>
      </c>
      <c r="MPM1" s="125" t="s">
        <v>412</v>
      </c>
      <c r="MPQ1" s="125" t="s">
        <v>412</v>
      </c>
      <c r="MPU1" s="125" t="s">
        <v>412</v>
      </c>
      <c r="MPY1" s="125" t="s">
        <v>412</v>
      </c>
      <c r="MQC1" s="125" t="s">
        <v>412</v>
      </c>
      <c r="MQG1" s="125" t="s">
        <v>412</v>
      </c>
      <c r="MQK1" s="125" t="s">
        <v>412</v>
      </c>
      <c r="MQO1" s="125" t="s">
        <v>412</v>
      </c>
      <c r="MQS1" s="125" t="s">
        <v>412</v>
      </c>
      <c r="MQW1" s="125" t="s">
        <v>412</v>
      </c>
      <c r="MRA1" s="125" t="s">
        <v>412</v>
      </c>
      <c r="MRE1" s="125" t="s">
        <v>412</v>
      </c>
      <c r="MRI1" s="125" t="s">
        <v>412</v>
      </c>
      <c r="MRM1" s="125" t="s">
        <v>412</v>
      </c>
      <c r="MRQ1" s="125" t="s">
        <v>412</v>
      </c>
      <c r="MRU1" s="125" t="s">
        <v>412</v>
      </c>
      <c r="MRY1" s="125" t="s">
        <v>412</v>
      </c>
      <c r="MSC1" s="125" t="s">
        <v>412</v>
      </c>
      <c r="MSG1" s="125" t="s">
        <v>412</v>
      </c>
      <c r="MSK1" s="125" t="s">
        <v>412</v>
      </c>
      <c r="MSO1" s="125" t="s">
        <v>412</v>
      </c>
      <c r="MSS1" s="125" t="s">
        <v>412</v>
      </c>
      <c r="MSW1" s="125" t="s">
        <v>412</v>
      </c>
      <c r="MTA1" s="125" t="s">
        <v>412</v>
      </c>
      <c r="MTE1" s="125" t="s">
        <v>412</v>
      </c>
      <c r="MTI1" s="125" t="s">
        <v>412</v>
      </c>
      <c r="MTM1" s="125" t="s">
        <v>412</v>
      </c>
      <c r="MTQ1" s="125" t="s">
        <v>412</v>
      </c>
      <c r="MTU1" s="125" t="s">
        <v>412</v>
      </c>
      <c r="MTY1" s="125" t="s">
        <v>412</v>
      </c>
      <c r="MUC1" s="125" t="s">
        <v>412</v>
      </c>
      <c r="MUG1" s="125" t="s">
        <v>412</v>
      </c>
      <c r="MUK1" s="125" t="s">
        <v>412</v>
      </c>
      <c r="MUO1" s="125" t="s">
        <v>412</v>
      </c>
      <c r="MUS1" s="125" t="s">
        <v>412</v>
      </c>
      <c r="MUW1" s="125" t="s">
        <v>412</v>
      </c>
      <c r="MVA1" s="125" t="s">
        <v>412</v>
      </c>
      <c r="MVE1" s="125" t="s">
        <v>412</v>
      </c>
      <c r="MVI1" s="125" t="s">
        <v>412</v>
      </c>
      <c r="MVM1" s="125" t="s">
        <v>412</v>
      </c>
      <c r="MVQ1" s="125" t="s">
        <v>412</v>
      </c>
      <c r="MVU1" s="125" t="s">
        <v>412</v>
      </c>
      <c r="MVY1" s="125" t="s">
        <v>412</v>
      </c>
      <c r="MWC1" s="125" t="s">
        <v>412</v>
      </c>
      <c r="MWG1" s="125" t="s">
        <v>412</v>
      </c>
      <c r="MWK1" s="125" t="s">
        <v>412</v>
      </c>
      <c r="MWO1" s="125" t="s">
        <v>412</v>
      </c>
      <c r="MWS1" s="125" t="s">
        <v>412</v>
      </c>
      <c r="MWW1" s="125" t="s">
        <v>412</v>
      </c>
      <c r="MXA1" s="125" t="s">
        <v>412</v>
      </c>
      <c r="MXE1" s="125" t="s">
        <v>412</v>
      </c>
      <c r="MXI1" s="125" t="s">
        <v>412</v>
      </c>
      <c r="MXM1" s="125" t="s">
        <v>412</v>
      </c>
      <c r="MXQ1" s="125" t="s">
        <v>412</v>
      </c>
      <c r="MXU1" s="125" t="s">
        <v>412</v>
      </c>
      <c r="MXY1" s="125" t="s">
        <v>412</v>
      </c>
      <c r="MYC1" s="125" t="s">
        <v>412</v>
      </c>
      <c r="MYG1" s="125" t="s">
        <v>412</v>
      </c>
      <c r="MYK1" s="125" t="s">
        <v>412</v>
      </c>
      <c r="MYO1" s="125" t="s">
        <v>412</v>
      </c>
      <c r="MYS1" s="125" t="s">
        <v>412</v>
      </c>
      <c r="MYW1" s="125" t="s">
        <v>412</v>
      </c>
      <c r="MZA1" s="125" t="s">
        <v>412</v>
      </c>
      <c r="MZE1" s="125" t="s">
        <v>412</v>
      </c>
      <c r="MZI1" s="125" t="s">
        <v>412</v>
      </c>
      <c r="MZM1" s="125" t="s">
        <v>412</v>
      </c>
      <c r="MZQ1" s="125" t="s">
        <v>412</v>
      </c>
      <c r="MZU1" s="125" t="s">
        <v>412</v>
      </c>
      <c r="MZY1" s="125" t="s">
        <v>412</v>
      </c>
      <c r="NAC1" s="125" t="s">
        <v>412</v>
      </c>
      <c r="NAG1" s="125" t="s">
        <v>412</v>
      </c>
      <c r="NAK1" s="125" t="s">
        <v>412</v>
      </c>
      <c r="NAO1" s="125" t="s">
        <v>412</v>
      </c>
      <c r="NAS1" s="125" t="s">
        <v>412</v>
      </c>
      <c r="NAW1" s="125" t="s">
        <v>412</v>
      </c>
      <c r="NBA1" s="125" t="s">
        <v>412</v>
      </c>
      <c r="NBE1" s="125" t="s">
        <v>412</v>
      </c>
      <c r="NBI1" s="125" t="s">
        <v>412</v>
      </c>
      <c r="NBM1" s="125" t="s">
        <v>412</v>
      </c>
      <c r="NBQ1" s="125" t="s">
        <v>412</v>
      </c>
      <c r="NBU1" s="125" t="s">
        <v>412</v>
      </c>
      <c r="NBY1" s="125" t="s">
        <v>412</v>
      </c>
      <c r="NCC1" s="125" t="s">
        <v>412</v>
      </c>
      <c r="NCG1" s="125" t="s">
        <v>412</v>
      </c>
      <c r="NCK1" s="125" t="s">
        <v>412</v>
      </c>
      <c r="NCO1" s="125" t="s">
        <v>412</v>
      </c>
      <c r="NCS1" s="125" t="s">
        <v>412</v>
      </c>
      <c r="NCW1" s="125" t="s">
        <v>412</v>
      </c>
      <c r="NDA1" s="125" t="s">
        <v>412</v>
      </c>
      <c r="NDE1" s="125" t="s">
        <v>412</v>
      </c>
      <c r="NDI1" s="125" t="s">
        <v>412</v>
      </c>
      <c r="NDM1" s="125" t="s">
        <v>412</v>
      </c>
      <c r="NDQ1" s="125" t="s">
        <v>412</v>
      </c>
      <c r="NDU1" s="125" t="s">
        <v>412</v>
      </c>
      <c r="NDY1" s="125" t="s">
        <v>412</v>
      </c>
      <c r="NEC1" s="125" t="s">
        <v>412</v>
      </c>
      <c r="NEG1" s="125" t="s">
        <v>412</v>
      </c>
      <c r="NEK1" s="125" t="s">
        <v>412</v>
      </c>
      <c r="NEO1" s="125" t="s">
        <v>412</v>
      </c>
      <c r="NES1" s="125" t="s">
        <v>412</v>
      </c>
      <c r="NEW1" s="125" t="s">
        <v>412</v>
      </c>
      <c r="NFA1" s="125" t="s">
        <v>412</v>
      </c>
      <c r="NFE1" s="125" t="s">
        <v>412</v>
      </c>
      <c r="NFI1" s="125" t="s">
        <v>412</v>
      </c>
      <c r="NFM1" s="125" t="s">
        <v>412</v>
      </c>
      <c r="NFQ1" s="125" t="s">
        <v>412</v>
      </c>
      <c r="NFU1" s="125" t="s">
        <v>412</v>
      </c>
      <c r="NFY1" s="125" t="s">
        <v>412</v>
      </c>
      <c r="NGC1" s="125" t="s">
        <v>412</v>
      </c>
      <c r="NGG1" s="125" t="s">
        <v>412</v>
      </c>
      <c r="NGK1" s="125" t="s">
        <v>412</v>
      </c>
      <c r="NGO1" s="125" t="s">
        <v>412</v>
      </c>
      <c r="NGS1" s="125" t="s">
        <v>412</v>
      </c>
      <c r="NGW1" s="125" t="s">
        <v>412</v>
      </c>
      <c r="NHA1" s="125" t="s">
        <v>412</v>
      </c>
      <c r="NHE1" s="125" t="s">
        <v>412</v>
      </c>
      <c r="NHI1" s="125" t="s">
        <v>412</v>
      </c>
      <c r="NHM1" s="125" t="s">
        <v>412</v>
      </c>
      <c r="NHQ1" s="125" t="s">
        <v>412</v>
      </c>
      <c r="NHU1" s="125" t="s">
        <v>412</v>
      </c>
      <c r="NHY1" s="125" t="s">
        <v>412</v>
      </c>
      <c r="NIC1" s="125" t="s">
        <v>412</v>
      </c>
      <c r="NIG1" s="125" t="s">
        <v>412</v>
      </c>
      <c r="NIK1" s="125" t="s">
        <v>412</v>
      </c>
      <c r="NIO1" s="125" t="s">
        <v>412</v>
      </c>
      <c r="NIS1" s="125" t="s">
        <v>412</v>
      </c>
      <c r="NIW1" s="125" t="s">
        <v>412</v>
      </c>
      <c r="NJA1" s="125" t="s">
        <v>412</v>
      </c>
      <c r="NJE1" s="125" t="s">
        <v>412</v>
      </c>
      <c r="NJI1" s="125" t="s">
        <v>412</v>
      </c>
      <c r="NJM1" s="125" t="s">
        <v>412</v>
      </c>
      <c r="NJQ1" s="125" t="s">
        <v>412</v>
      </c>
      <c r="NJU1" s="125" t="s">
        <v>412</v>
      </c>
      <c r="NJY1" s="125" t="s">
        <v>412</v>
      </c>
      <c r="NKC1" s="125" t="s">
        <v>412</v>
      </c>
      <c r="NKG1" s="125" t="s">
        <v>412</v>
      </c>
      <c r="NKK1" s="125" t="s">
        <v>412</v>
      </c>
      <c r="NKO1" s="125" t="s">
        <v>412</v>
      </c>
      <c r="NKS1" s="125" t="s">
        <v>412</v>
      </c>
      <c r="NKW1" s="125" t="s">
        <v>412</v>
      </c>
      <c r="NLA1" s="125" t="s">
        <v>412</v>
      </c>
      <c r="NLE1" s="125" t="s">
        <v>412</v>
      </c>
      <c r="NLI1" s="125" t="s">
        <v>412</v>
      </c>
      <c r="NLM1" s="125" t="s">
        <v>412</v>
      </c>
      <c r="NLQ1" s="125" t="s">
        <v>412</v>
      </c>
      <c r="NLU1" s="125" t="s">
        <v>412</v>
      </c>
      <c r="NLY1" s="125" t="s">
        <v>412</v>
      </c>
      <c r="NMC1" s="125" t="s">
        <v>412</v>
      </c>
      <c r="NMG1" s="125" t="s">
        <v>412</v>
      </c>
      <c r="NMK1" s="125" t="s">
        <v>412</v>
      </c>
      <c r="NMO1" s="125" t="s">
        <v>412</v>
      </c>
      <c r="NMS1" s="125" t="s">
        <v>412</v>
      </c>
      <c r="NMW1" s="125" t="s">
        <v>412</v>
      </c>
      <c r="NNA1" s="125" t="s">
        <v>412</v>
      </c>
      <c r="NNE1" s="125" t="s">
        <v>412</v>
      </c>
      <c r="NNI1" s="125" t="s">
        <v>412</v>
      </c>
      <c r="NNM1" s="125" t="s">
        <v>412</v>
      </c>
      <c r="NNQ1" s="125" t="s">
        <v>412</v>
      </c>
      <c r="NNU1" s="125" t="s">
        <v>412</v>
      </c>
      <c r="NNY1" s="125" t="s">
        <v>412</v>
      </c>
      <c r="NOC1" s="125" t="s">
        <v>412</v>
      </c>
      <c r="NOG1" s="125" t="s">
        <v>412</v>
      </c>
      <c r="NOK1" s="125" t="s">
        <v>412</v>
      </c>
      <c r="NOO1" s="125" t="s">
        <v>412</v>
      </c>
      <c r="NOS1" s="125" t="s">
        <v>412</v>
      </c>
      <c r="NOW1" s="125" t="s">
        <v>412</v>
      </c>
      <c r="NPA1" s="125" t="s">
        <v>412</v>
      </c>
      <c r="NPE1" s="125" t="s">
        <v>412</v>
      </c>
      <c r="NPI1" s="125" t="s">
        <v>412</v>
      </c>
      <c r="NPM1" s="125" t="s">
        <v>412</v>
      </c>
      <c r="NPQ1" s="125" t="s">
        <v>412</v>
      </c>
      <c r="NPU1" s="125" t="s">
        <v>412</v>
      </c>
      <c r="NPY1" s="125" t="s">
        <v>412</v>
      </c>
      <c r="NQC1" s="125" t="s">
        <v>412</v>
      </c>
      <c r="NQG1" s="125" t="s">
        <v>412</v>
      </c>
      <c r="NQK1" s="125" t="s">
        <v>412</v>
      </c>
      <c r="NQO1" s="125" t="s">
        <v>412</v>
      </c>
      <c r="NQS1" s="125" t="s">
        <v>412</v>
      </c>
      <c r="NQW1" s="125" t="s">
        <v>412</v>
      </c>
      <c r="NRA1" s="125" t="s">
        <v>412</v>
      </c>
      <c r="NRE1" s="125" t="s">
        <v>412</v>
      </c>
      <c r="NRI1" s="125" t="s">
        <v>412</v>
      </c>
      <c r="NRM1" s="125" t="s">
        <v>412</v>
      </c>
      <c r="NRQ1" s="125" t="s">
        <v>412</v>
      </c>
      <c r="NRU1" s="125" t="s">
        <v>412</v>
      </c>
      <c r="NRY1" s="125" t="s">
        <v>412</v>
      </c>
      <c r="NSC1" s="125" t="s">
        <v>412</v>
      </c>
      <c r="NSG1" s="125" t="s">
        <v>412</v>
      </c>
      <c r="NSK1" s="125" t="s">
        <v>412</v>
      </c>
      <c r="NSO1" s="125" t="s">
        <v>412</v>
      </c>
      <c r="NSS1" s="125" t="s">
        <v>412</v>
      </c>
      <c r="NSW1" s="125" t="s">
        <v>412</v>
      </c>
      <c r="NTA1" s="125" t="s">
        <v>412</v>
      </c>
      <c r="NTE1" s="125" t="s">
        <v>412</v>
      </c>
      <c r="NTI1" s="125" t="s">
        <v>412</v>
      </c>
      <c r="NTM1" s="125" t="s">
        <v>412</v>
      </c>
      <c r="NTQ1" s="125" t="s">
        <v>412</v>
      </c>
      <c r="NTU1" s="125" t="s">
        <v>412</v>
      </c>
      <c r="NTY1" s="125" t="s">
        <v>412</v>
      </c>
      <c r="NUC1" s="125" t="s">
        <v>412</v>
      </c>
      <c r="NUG1" s="125" t="s">
        <v>412</v>
      </c>
      <c r="NUK1" s="125" t="s">
        <v>412</v>
      </c>
      <c r="NUO1" s="125" t="s">
        <v>412</v>
      </c>
      <c r="NUS1" s="125" t="s">
        <v>412</v>
      </c>
      <c r="NUW1" s="125" t="s">
        <v>412</v>
      </c>
      <c r="NVA1" s="125" t="s">
        <v>412</v>
      </c>
      <c r="NVE1" s="125" t="s">
        <v>412</v>
      </c>
      <c r="NVI1" s="125" t="s">
        <v>412</v>
      </c>
      <c r="NVM1" s="125" t="s">
        <v>412</v>
      </c>
      <c r="NVQ1" s="125" t="s">
        <v>412</v>
      </c>
      <c r="NVU1" s="125" t="s">
        <v>412</v>
      </c>
      <c r="NVY1" s="125" t="s">
        <v>412</v>
      </c>
      <c r="NWC1" s="125" t="s">
        <v>412</v>
      </c>
      <c r="NWG1" s="125" t="s">
        <v>412</v>
      </c>
      <c r="NWK1" s="125" t="s">
        <v>412</v>
      </c>
      <c r="NWO1" s="125" t="s">
        <v>412</v>
      </c>
      <c r="NWS1" s="125" t="s">
        <v>412</v>
      </c>
      <c r="NWW1" s="125" t="s">
        <v>412</v>
      </c>
      <c r="NXA1" s="125" t="s">
        <v>412</v>
      </c>
      <c r="NXE1" s="125" t="s">
        <v>412</v>
      </c>
      <c r="NXI1" s="125" t="s">
        <v>412</v>
      </c>
      <c r="NXM1" s="125" t="s">
        <v>412</v>
      </c>
      <c r="NXQ1" s="125" t="s">
        <v>412</v>
      </c>
      <c r="NXU1" s="125" t="s">
        <v>412</v>
      </c>
      <c r="NXY1" s="125" t="s">
        <v>412</v>
      </c>
      <c r="NYC1" s="125" t="s">
        <v>412</v>
      </c>
      <c r="NYG1" s="125" t="s">
        <v>412</v>
      </c>
      <c r="NYK1" s="125" t="s">
        <v>412</v>
      </c>
      <c r="NYO1" s="125" t="s">
        <v>412</v>
      </c>
      <c r="NYS1" s="125" t="s">
        <v>412</v>
      </c>
      <c r="NYW1" s="125" t="s">
        <v>412</v>
      </c>
      <c r="NZA1" s="125" t="s">
        <v>412</v>
      </c>
      <c r="NZE1" s="125" t="s">
        <v>412</v>
      </c>
      <c r="NZI1" s="125" t="s">
        <v>412</v>
      </c>
      <c r="NZM1" s="125" t="s">
        <v>412</v>
      </c>
      <c r="NZQ1" s="125" t="s">
        <v>412</v>
      </c>
      <c r="NZU1" s="125" t="s">
        <v>412</v>
      </c>
      <c r="NZY1" s="125" t="s">
        <v>412</v>
      </c>
      <c r="OAC1" s="125" t="s">
        <v>412</v>
      </c>
      <c r="OAG1" s="125" t="s">
        <v>412</v>
      </c>
      <c r="OAK1" s="125" t="s">
        <v>412</v>
      </c>
      <c r="OAO1" s="125" t="s">
        <v>412</v>
      </c>
      <c r="OAS1" s="125" t="s">
        <v>412</v>
      </c>
      <c r="OAW1" s="125" t="s">
        <v>412</v>
      </c>
      <c r="OBA1" s="125" t="s">
        <v>412</v>
      </c>
      <c r="OBE1" s="125" t="s">
        <v>412</v>
      </c>
      <c r="OBI1" s="125" t="s">
        <v>412</v>
      </c>
      <c r="OBM1" s="125" t="s">
        <v>412</v>
      </c>
      <c r="OBQ1" s="125" t="s">
        <v>412</v>
      </c>
      <c r="OBU1" s="125" t="s">
        <v>412</v>
      </c>
      <c r="OBY1" s="125" t="s">
        <v>412</v>
      </c>
      <c r="OCC1" s="125" t="s">
        <v>412</v>
      </c>
      <c r="OCG1" s="125" t="s">
        <v>412</v>
      </c>
      <c r="OCK1" s="125" t="s">
        <v>412</v>
      </c>
      <c r="OCO1" s="125" t="s">
        <v>412</v>
      </c>
      <c r="OCS1" s="125" t="s">
        <v>412</v>
      </c>
      <c r="OCW1" s="125" t="s">
        <v>412</v>
      </c>
      <c r="ODA1" s="125" t="s">
        <v>412</v>
      </c>
      <c r="ODE1" s="125" t="s">
        <v>412</v>
      </c>
      <c r="ODI1" s="125" t="s">
        <v>412</v>
      </c>
      <c r="ODM1" s="125" t="s">
        <v>412</v>
      </c>
      <c r="ODQ1" s="125" t="s">
        <v>412</v>
      </c>
      <c r="ODU1" s="125" t="s">
        <v>412</v>
      </c>
      <c r="ODY1" s="125" t="s">
        <v>412</v>
      </c>
      <c r="OEC1" s="125" t="s">
        <v>412</v>
      </c>
      <c r="OEG1" s="125" t="s">
        <v>412</v>
      </c>
      <c r="OEK1" s="125" t="s">
        <v>412</v>
      </c>
      <c r="OEO1" s="125" t="s">
        <v>412</v>
      </c>
      <c r="OES1" s="125" t="s">
        <v>412</v>
      </c>
      <c r="OEW1" s="125" t="s">
        <v>412</v>
      </c>
      <c r="OFA1" s="125" t="s">
        <v>412</v>
      </c>
      <c r="OFE1" s="125" t="s">
        <v>412</v>
      </c>
      <c r="OFI1" s="125" t="s">
        <v>412</v>
      </c>
      <c r="OFM1" s="125" t="s">
        <v>412</v>
      </c>
      <c r="OFQ1" s="125" t="s">
        <v>412</v>
      </c>
      <c r="OFU1" s="125" t="s">
        <v>412</v>
      </c>
      <c r="OFY1" s="125" t="s">
        <v>412</v>
      </c>
      <c r="OGC1" s="125" t="s">
        <v>412</v>
      </c>
      <c r="OGG1" s="125" t="s">
        <v>412</v>
      </c>
      <c r="OGK1" s="125" t="s">
        <v>412</v>
      </c>
      <c r="OGO1" s="125" t="s">
        <v>412</v>
      </c>
      <c r="OGS1" s="125" t="s">
        <v>412</v>
      </c>
      <c r="OGW1" s="125" t="s">
        <v>412</v>
      </c>
      <c r="OHA1" s="125" t="s">
        <v>412</v>
      </c>
      <c r="OHE1" s="125" t="s">
        <v>412</v>
      </c>
      <c r="OHI1" s="125" t="s">
        <v>412</v>
      </c>
      <c r="OHM1" s="125" t="s">
        <v>412</v>
      </c>
      <c r="OHQ1" s="125" t="s">
        <v>412</v>
      </c>
      <c r="OHU1" s="125" t="s">
        <v>412</v>
      </c>
      <c r="OHY1" s="125" t="s">
        <v>412</v>
      </c>
      <c r="OIC1" s="125" t="s">
        <v>412</v>
      </c>
      <c r="OIG1" s="125" t="s">
        <v>412</v>
      </c>
      <c r="OIK1" s="125" t="s">
        <v>412</v>
      </c>
      <c r="OIO1" s="125" t="s">
        <v>412</v>
      </c>
      <c r="OIS1" s="125" t="s">
        <v>412</v>
      </c>
      <c r="OIW1" s="125" t="s">
        <v>412</v>
      </c>
      <c r="OJA1" s="125" t="s">
        <v>412</v>
      </c>
      <c r="OJE1" s="125" t="s">
        <v>412</v>
      </c>
      <c r="OJI1" s="125" t="s">
        <v>412</v>
      </c>
      <c r="OJM1" s="125" t="s">
        <v>412</v>
      </c>
      <c r="OJQ1" s="125" t="s">
        <v>412</v>
      </c>
      <c r="OJU1" s="125" t="s">
        <v>412</v>
      </c>
      <c r="OJY1" s="125" t="s">
        <v>412</v>
      </c>
      <c r="OKC1" s="125" t="s">
        <v>412</v>
      </c>
      <c r="OKG1" s="125" t="s">
        <v>412</v>
      </c>
      <c r="OKK1" s="125" t="s">
        <v>412</v>
      </c>
      <c r="OKO1" s="125" t="s">
        <v>412</v>
      </c>
      <c r="OKS1" s="125" t="s">
        <v>412</v>
      </c>
      <c r="OKW1" s="125" t="s">
        <v>412</v>
      </c>
      <c r="OLA1" s="125" t="s">
        <v>412</v>
      </c>
      <c r="OLE1" s="125" t="s">
        <v>412</v>
      </c>
      <c r="OLI1" s="125" t="s">
        <v>412</v>
      </c>
      <c r="OLM1" s="125" t="s">
        <v>412</v>
      </c>
      <c r="OLQ1" s="125" t="s">
        <v>412</v>
      </c>
      <c r="OLU1" s="125" t="s">
        <v>412</v>
      </c>
      <c r="OLY1" s="125" t="s">
        <v>412</v>
      </c>
      <c r="OMC1" s="125" t="s">
        <v>412</v>
      </c>
      <c r="OMG1" s="125" t="s">
        <v>412</v>
      </c>
      <c r="OMK1" s="125" t="s">
        <v>412</v>
      </c>
      <c r="OMO1" s="125" t="s">
        <v>412</v>
      </c>
      <c r="OMS1" s="125" t="s">
        <v>412</v>
      </c>
      <c r="OMW1" s="125" t="s">
        <v>412</v>
      </c>
      <c r="ONA1" s="125" t="s">
        <v>412</v>
      </c>
      <c r="ONE1" s="125" t="s">
        <v>412</v>
      </c>
      <c r="ONI1" s="125" t="s">
        <v>412</v>
      </c>
      <c r="ONM1" s="125" t="s">
        <v>412</v>
      </c>
      <c r="ONQ1" s="125" t="s">
        <v>412</v>
      </c>
      <c r="ONU1" s="125" t="s">
        <v>412</v>
      </c>
      <c r="ONY1" s="125" t="s">
        <v>412</v>
      </c>
      <c r="OOC1" s="125" t="s">
        <v>412</v>
      </c>
      <c r="OOG1" s="125" t="s">
        <v>412</v>
      </c>
      <c r="OOK1" s="125" t="s">
        <v>412</v>
      </c>
      <c r="OOO1" s="125" t="s">
        <v>412</v>
      </c>
      <c r="OOS1" s="125" t="s">
        <v>412</v>
      </c>
      <c r="OOW1" s="125" t="s">
        <v>412</v>
      </c>
      <c r="OPA1" s="125" t="s">
        <v>412</v>
      </c>
      <c r="OPE1" s="125" t="s">
        <v>412</v>
      </c>
      <c r="OPI1" s="125" t="s">
        <v>412</v>
      </c>
      <c r="OPM1" s="125" t="s">
        <v>412</v>
      </c>
      <c r="OPQ1" s="125" t="s">
        <v>412</v>
      </c>
      <c r="OPU1" s="125" t="s">
        <v>412</v>
      </c>
      <c r="OPY1" s="125" t="s">
        <v>412</v>
      </c>
      <c r="OQC1" s="125" t="s">
        <v>412</v>
      </c>
      <c r="OQG1" s="125" t="s">
        <v>412</v>
      </c>
      <c r="OQK1" s="125" t="s">
        <v>412</v>
      </c>
      <c r="OQO1" s="125" t="s">
        <v>412</v>
      </c>
      <c r="OQS1" s="125" t="s">
        <v>412</v>
      </c>
      <c r="OQW1" s="125" t="s">
        <v>412</v>
      </c>
      <c r="ORA1" s="125" t="s">
        <v>412</v>
      </c>
      <c r="ORE1" s="125" t="s">
        <v>412</v>
      </c>
      <c r="ORI1" s="125" t="s">
        <v>412</v>
      </c>
      <c r="ORM1" s="125" t="s">
        <v>412</v>
      </c>
      <c r="ORQ1" s="125" t="s">
        <v>412</v>
      </c>
      <c r="ORU1" s="125" t="s">
        <v>412</v>
      </c>
      <c r="ORY1" s="125" t="s">
        <v>412</v>
      </c>
      <c r="OSC1" s="125" t="s">
        <v>412</v>
      </c>
      <c r="OSG1" s="125" t="s">
        <v>412</v>
      </c>
      <c r="OSK1" s="125" t="s">
        <v>412</v>
      </c>
      <c r="OSO1" s="125" t="s">
        <v>412</v>
      </c>
      <c r="OSS1" s="125" t="s">
        <v>412</v>
      </c>
      <c r="OSW1" s="125" t="s">
        <v>412</v>
      </c>
      <c r="OTA1" s="125" t="s">
        <v>412</v>
      </c>
      <c r="OTE1" s="125" t="s">
        <v>412</v>
      </c>
      <c r="OTI1" s="125" t="s">
        <v>412</v>
      </c>
      <c r="OTM1" s="125" t="s">
        <v>412</v>
      </c>
      <c r="OTQ1" s="125" t="s">
        <v>412</v>
      </c>
      <c r="OTU1" s="125" t="s">
        <v>412</v>
      </c>
      <c r="OTY1" s="125" t="s">
        <v>412</v>
      </c>
      <c r="OUC1" s="125" t="s">
        <v>412</v>
      </c>
      <c r="OUG1" s="125" t="s">
        <v>412</v>
      </c>
      <c r="OUK1" s="125" t="s">
        <v>412</v>
      </c>
      <c r="OUO1" s="125" t="s">
        <v>412</v>
      </c>
      <c r="OUS1" s="125" t="s">
        <v>412</v>
      </c>
      <c r="OUW1" s="125" t="s">
        <v>412</v>
      </c>
      <c r="OVA1" s="125" t="s">
        <v>412</v>
      </c>
      <c r="OVE1" s="125" t="s">
        <v>412</v>
      </c>
      <c r="OVI1" s="125" t="s">
        <v>412</v>
      </c>
      <c r="OVM1" s="125" t="s">
        <v>412</v>
      </c>
      <c r="OVQ1" s="125" t="s">
        <v>412</v>
      </c>
      <c r="OVU1" s="125" t="s">
        <v>412</v>
      </c>
      <c r="OVY1" s="125" t="s">
        <v>412</v>
      </c>
      <c r="OWC1" s="125" t="s">
        <v>412</v>
      </c>
      <c r="OWG1" s="125" t="s">
        <v>412</v>
      </c>
      <c r="OWK1" s="125" t="s">
        <v>412</v>
      </c>
      <c r="OWO1" s="125" t="s">
        <v>412</v>
      </c>
      <c r="OWS1" s="125" t="s">
        <v>412</v>
      </c>
      <c r="OWW1" s="125" t="s">
        <v>412</v>
      </c>
      <c r="OXA1" s="125" t="s">
        <v>412</v>
      </c>
      <c r="OXE1" s="125" t="s">
        <v>412</v>
      </c>
      <c r="OXI1" s="125" t="s">
        <v>412</v>
      </c>
      <c r="OXM1" s="125" t="s">
        <v>412</v>
      </c>
      <c r="OXQ1" s="125" t="s">
        <v>412</v>
      </c>
      <c r="OXU1" s="125" t="s">
        <v>412</v>
      </c>
      <c r="OXY1" s="125" t="s">
        <v>412</v>
      </c>
      <c r="OYC1" s="125" t="s">
        <v>412</v>
      </c>
      <c r="OYG1" s="125" t="s">
        <v>412</v>
      </c>
      <c r="OYK1" s="125" t="s">
        <v>412</v>
      </c>
      <c r="OYO1" s="125" t="s">
        <v>412</v>
      </c>
      <c r="OYS1" s="125" t="s">
        <v>412</v>
      </c>
      <c r="OYW1" s="125" t="s">
        <v>412</v>
      </c>
      <c r="OZA1" s="125" t="s">
        <v>412</v>
      </c>
      <c r="OZE1" s="125" t="s">
        <v>412</v>
      </c>
      <c r="OZI1" s="125" t="s">
        <v>412</v>
      </c>
      <c r="OZM1" s="125" t="s">
        <v>412</v>
      </c>
      <c r="OZQ1" s="125" t="s">
        <v>412</v>
      </c>
      <c r="OZU1" s="125" t="s">
        <v>412</v>
      </c>
      <c r="OZY1" s="125" t="s">
        <v>412</v>
      </c>
      <c r="PAC1" s="125" t="s">
        <v>412</v>
      </c>
      <c r="PAG1" s="125" t="s">
        <v>412</v>
      </c>
      <c r="PAK1" s="125" t="s">
        <v>412</v>
      </c>
      <c r="PAO1" s="125" t="s">
        <v>412</v>
      </c>
      <c r="PAS1" s="125" t="s">
        <v>412</v>
      </c>
      <c r="PAW1" s="125" t="s">
        <v>412</v>
      </c>
      <c r="PBA1" s="125" t="s">
        <v>412</v>
      </c>
      <c r="PBE1" s="125" t="s">
        <v>412</v>
      </c>
      <c r="PBI1" s="125" t="s">
        <v>412</v>
      </c>
      <c r="PBM1" s="125" t="s">
        <v>412</v>
      </c>
      <c r="PBQ1" s="125" t="s">
        <v>412</v>
      </c>
      <c r="PBU1" s="125" t="s">
        <v>412</v>
      </c>
      <c r="PBY1" s="125" t="s">
        <v>412</v>
      </c>
      <c r="PCC1" s="125" t="s">
        <v>412</v>
      </c>
      <c r="PCG1" s="125" t="s">
        <v>412</v>
      </c>
      <c r="PCK1" s="125" t="s">
        <v>412</v>
      </c>
      <c r="PCO1" s="125" t="s">
        <v>412</v>
      </c>
      <c r="PCS1" s="125" t="s">
        <v>412</v>
      </c>
      <c r="PCW1" s="125" t="s">
        <v>412</v>
      </c>
      <c r="PDA1" s="125" t="s">
        <v>412</v>
      </c>
      <c r="PDE1" s="125" t="s">
        <v>412</v>
      </c>
      <c r="PDI1" s="125" t="s">
        <v>412</v>
      </c>
      <c r="PDM1" s="125" t="s">
        <v>412</v>
      </c>
      <c r="PDQ1" s="125" t="s">
        <v>412</v>
      </c>
      <c r="PDU1" s="125" t="s">
        <v>412</v>
      </c>
      <c r="PDY1" s="125" t="s">
        <v>412</v>
      </c>
      <c r="PEC1" s="125" t="s">
        <v>412</v>
      </c>
      <c r="PEG1" s="125" t="s">
        <v>412</v>
      </c>
      <c r="PEK1" s="125" t="s">
        <v>412</v>
      </c>
      <c r="PEO1" s="125" t="s">
        <v>412</v>
      </c>
      <c r="PES1" s="125" t="s">
        <v>412</v>
      </c>
      <c r="PEW1" s="125" t="s">
        <v>412</v>
      </c>
      <c r="PFA1" s="125" t="s">
        <v>412</v>
      </c>
      <c r="PFE1" s="125" t="s">
        <v>412</v>
      </c>
      <c r="PFI1" s="125" t="s">
        <v>412</v>
      </c>
      <c r="PFM1" s="125" t="s">
        <v>412</v>
      </c>
      <c r="PFQ1" s="125" t="s">
        <v>412</v>
      </c>
      <c r="PFU1" s="125" t="s">
        <v>412</v>
      </c>
      <c r="PFY1" s="125" t="s">
        <v>412</v>
      </c>
      <c r="PGC1" s="125" t="s">
        <v>412</v>
      </c>
      <c r="PGG1" s="125" t="s">
        <v>412</v>
      </c>
      <c r="PGK1" s="125" t="s">
        <v>412</v>
      </c>
      <c r="PGO1" s="125" t="s">
        <v>412</v>
      </c>
      <c r="PGS1" s="125" t="s">
        <v>412</v>
      </c>
      <c r="PGW1" s="125" t="s">
        <v>412</v>
      </c>
      <c r="PHA1" s="125" t="s">
        <v>412</v>
      </c>
      <c r="PHE1" s="125" t="s">
        <v>412</v>
      </c>
      <c r="PHI1" s="125" t="s">
        <v>412</v>
      </c>
      <c r="PHM1" s="125" t="s">
        <v>412</v>
      </c>
      <c r="PHQ1" s="125" t="s">
        <v>412</v>
      </c>
      <c r="PHU1" s="125" t="s">
        <v>412</v>
      </c>
      <c r="PHY1" s="125" t="s">
        <v>412</v>
      </c>
      <c r="PIC1" s="125" t="s">
        <v>412</v>
      </c>
      <c r="PIG1" s="125" t="s">
        <v>412</v>
      </c>
      <c r="PIK1" s="125" t="s">
        <v>412</v>
      </c>
      <c r="PIO1" s="125" t="s">
        <v>412</v>
      </c>
      <c r="PIS1" s="125" t="s">
        <v>412</v>
      </c>
      <c r="PIW1" s="125" t="s">
        <v>412</v>
      </c>
      <c r="PJA1" s="125" t="s">
        <v>412</v>
      </c>
      <c r="PJE1" s="125" t="s">
        <v>412</v>
      </c>
      <c r="PJI1" s="125" t="s">
        <v>412</v>
      </c>
      <c r="PJM1" s="125" t="s">
        <v>412</v>
      </c>
      <c r="PJQ1" s="125" t="s">
        <v>412</v>
      </c>
      <c r="PJU1" s="125" t="s">
        <v>412</v>
      </c>
      <c r="PJY1" s="125" t="s">
        <v>412</v>
      </c>
      <c r="PKC1" s="125" t="s">
        <v>412</v>
      </c>
      <c r="PKG1" s="125" t="s">
        <v>412</v>
      </c>
      <c r="PKK1" s="125" t="s">
        <v>412</v>
      </c>
      <c r="PKO1" s="125" t="s">
        <v>412</v>
      </c>
      <c r="PKS1" s="125" t="s">
        <v>412</v>
      </c>
      <c r="PKW1" s="125" t="s">
        <v>412</v>
      </c>
      <c r="PLA1" s="125" t="s">
        <v>412</v>
      </c>
      <c r="PLE1" s="125" t="s">
        <v>412</v>
      </c>
      <c r="PLI1" s="125" t="s">
        <v>412</v>
      </c>
      <c r="PLM1" s="125" t="s">
        <v>412</v>
      </c>
      <c r="PLQ1" s="125" t="s">
        <v>412</v>
      </c>
      <c r="PLU1" s="125" t="s">
        <v>412</v>
      </c>
      <c r="PLY1" s="125" t="s">
        <v>412</v>
      </c>
      <c r="PMC1" s="125" t="s">
        <v>412</v>
      </c>
      <c r="PMG1" s="125" t="s">
        <v>412</v>
      </c>
      <c r="PMK1" s="125" t="s">
        <v>412</v>
      </c>
      <c r="PMO1" s="125" t="s">
        <v>412</v>
      </c>
      <c r="PMS1" s="125" t="s">
        <v>412</v>
      </c>
      <c r="PMW1" s="125" t="s">
        <v>412</v>
      </c>
      <c r="PNA1" s="125" t="s">
        <v>412</v>
      </c>
      <c r="PNE1" s="125" t="s">
        <v>412</v>
      </c>
      <c r="PNI1" s="125" t="s">
        <v>412</v>
      </c>
      <c r="PNM1" s="125" t="s">
        <v>412</v>
      </c>
      <c r="PNQ1" s="125" t="s">
        <v>412</v>
      </c>
      <c r="PNU1" s="125" t="s">
        <v>412</v>
      </c>
      <c r="PNY1" s="125" t="s">
        <v>412</v>
      </c>
      <c r="POC1" s="125" t="s">
        <v>412</v>
      </c>
      <c r="POG1" s="125" t="s">
        <v>412</v>
      </c>
      <c r="POK1" s="125" t="s">
        <v>412</v>
      </c>
      <c r="POO1" s="125" t="s">
        <v>412</v>
      </c>
      <c r="POS1" s="125" t="s">
        <v>412</v>
      </c>
      <c r="POW1" s="125" t="s">
        <v>412</v>
      </c>
      <c r="PPA1" s="125" t="s">
        <v>412</v>
      </c>
      <c r="PPE1" s="125" t="s">
        <v>412</v>
      </c>
      <c r="PPI1" s="125" t="s">
        <v>412</v>
      </c>
      <c r="PPM1" s="125" t="s">
        <v>412</v>
      </c>
      <c r="PPQ1" s="125" t="s">
        <v>412</v>
      </c>
      <c r="PPU1" s="125" t="s">
        <v>412</v>
      </c>
      <c r="PPY1" s="125" t="s">
        <v>412</v>
      </c>
      <c r="PQC1" s="125" t="s">
        <v>412</v>
      </c>
      <c r="PQG1" s="125" t="s">
        <v>412</v>
      </c>
      <c r="PQK1" s="125" t="s">
        <v>412</v>
      </c>
      <c r="PQO1" s="125" t="s">
        <v>412</v>
      </c>
      <c r="PQS1" s="125" t="s">
        <v>412</v>
      </c>
      <c r="PQW1" s="125" t="s">
        <v>412</v>
      </c>
      <c r="PRA1" s="125" t="s">
        <v>412</v>
      </c>
      <c r="PRE1" s="125" t="s">
        <v>412</v>
      </c>
      <c r="PRI1" s="125" t="s">
        <v>412</v>
      </c>
      <c r="PRM1" s="125" t="s">
        <v>412</v>
      </c>
      <c r="PRQ1" s="125" t="s">
        <v>412</v>
      </c>
      <c r="PRU1" s="125" t="s">
        <v>412</v>
      </c>
      <c r="PRY1" s="125" t="s">
        <v>412</v>
      </c>
      <c r="PSC1" s="125" t="s">
        <v>412</v>
      </c>
      <c r="PSG1" s="125" t="s">
        <v>412</v>
      </c>
      <c r="PSK1" s="125" t="s">
        <v>412</v>
      </c>
      <c r="PSO1" s="125" t="s">
        <v>412</v>
      </c>
      <c r="PSS1" s="125" t="s">
        <v>412</v>
      </c>
      <c r="PSW1" s="125" t="s">
        <v>412</v>
      </c>
      <c r="PTA1" s="125" t="s">
        <v>412</v>
      </c>
      <c r="PTE1" s="125" t="s">
        <v>412</v>
      </c>
      <c r="PTI1" s="125" t="s">
        <v>412</v>
      </c>
      <c r="PTM1" s="125" t="s">
        <v>412</v>
      </c>
      <c r="PTQ1" s="125" t="s">
        <v>412</v>
      </c>
      <c r="PTU1" s="125" t="s">
        <v>412</v>
      </c>
      <c r="PTY1" s="125" t="s">
        <v>412</v>
      </c>
      <c r="PUC1" s="125" t="s">
        <v>412</v>
      </c>
      <c r="PUG1" s="125" t="s">
        <v>412</v>
      </c>
      <c r="PUK1" s="125" t="s">
        <v>412</v>
      </c>
      <c r="PUO1" s="125" t="s">
        <v>412</v>
      </c>
      <c r="PUS1" s="125" t="s">
        <v>412</v>
      </c>
      <c r="PUW1" s="125" t="s">
        <v>412</v>
      </c>
      <c r="PVA1" s="125" t="s">
        <v>412</v>
      </c>
      <c r="PVE1" s="125" t="s">
        <v>412</v>
      </c>
      <c r="PVI1" s="125" t="s">
        <v>412</v>
      </c>
      <c r="PVM1" s="125" t="s">
        <v>412</v>
      </c>
      <c r="PVQ1" s="125" t="s">
        <v>412</v>
      </c>
      <c r="PVU1" s="125" t="s">
        <v>412</v>
      </c>
      <c r="PVY1" s="125" t="s">
        <v>412</v>
      </c>
      <c r="PWC1" s="125" t="s">
        <v>412</v>
      </c>
      <c r="PWG1" s="125" t="s">
        <v>412</v>
      </c>
      <c r="PWK1" s="125" t="s">
        <v>412</v>
      </c>
      <c r="PWO1" s="125" t="s">
        <v>412</v>
      </c>
      <c r="PWS1" s="125" t="s">
        <v>412</v>
      </c>
      <c r="PWW1" s="125" t="s">
        <v>412</v>
      </c>
      <c r="PXA1" s="125" t="s">
        <v>412</v>
      </c>
      <c r="PXE1" s="125" t="s">
        <v>412</v>
      </c>
      <c r="PXI1" s="125" t="s">
        <v>412</v>
      </c>
      <c r="PXM1" s="125" t="s">
        <v>412</v>
      </c>
      <c r="PXQ1" s="125" t="s">
        <v>412</v>
      </c>
      <c r="PXU1" s="125" t="s">
        <v>412</v>
      </c>
      <c r="PXY1" s="125" t="s">
        <v>412</v>
      </c>
      <c r="PYC1" s="125" t="s">
        <v>412</v>
      </c>
      <c r="PYG1" s="125" t="s">
        <v>412</v>
      </c>
      <c r="PYK1" s="125" t="s">
        <v>412</v>
      </c>
      <c r="PYO1" s="125" t="s">
        <v>412</v>
      </c>
      <c r="PYS1" s="125" t="s">
        <v>412</v>
      </c>
      <c r="PYW1" s="125" t="s">
        <v>412</v>
      </c>
      <c r="PZA1" s="125" t="s">
        <v>412</v>
      </c>
      <c r="PZE1" s="125" t="s">
        <v>412</v>
      </c>
      <c r="PZI1" s="125" t="s">
        <v>412</v>
      </c>
      <c r="PZM1" s="125" t="s">
        <v>412</v>
      </c>
      <c r="PZQ1" s="125" t="s">
        <v>412</v>
      </c>
      <c r="PZU1" s="125" t="s">
        <v>412</v>
      </c>
      <c r="PZY1" s="125" t="s">
        <v>412</v>
      </c>
      <c r="QAC1" s="125" t="s">
        <v>412</v>
      </c>
      <c r="QAG1" s="125" t="s">
        <v>412</v>
      </c>
      <c r="QAK1" s="125" t="s">
        <v>412</v>
      </c>
      <c r="QAO1" s="125" t="s">
        <v>412</v>
      </c>
      <c r="QAS1" s="125" t="s">
        <v>412</v>
      </c>
      <c r="QAW1" s="125" t="s">
        <v>412</v>
      </c>
      <c r="QBA1" s="125" t="s">
        <v>412</v>
      </c>
      <c r="QBE1" s="125" t="s">
        <v>412</v>
      </c>
      <c r="QBI1" s="125" t="s">
        <v>412</v>
      </c>
      <c r="QBM1" s="125" t="s">
        <v>412</v>
      </c>
      <c r="QBQ1" s="125" t="s">
        <v>412</v>
      </c>
      <c r="QBU1" s="125" t="s">
        <v>412</v>
      </c>
      <c r="QBY1" s="125" t="s">
        <v>412</v>
      </c>
      <c r="QCC1" s="125" t="s">
        <v>412</v>
      </c>
      <c r="QCG1" s="125" t="s">
        <v>412</v>
      </c>
      <c r="QCK1" s="125" t="s">
        <v>412</v>
      </c>
      <c r="QCO1" s="125" t="s">
        <v>412</v>
      </c>
      <c r="QCS1" s="125" t="s">
        <v>412</v>
      </c>
      <c r="QCW1" s="125" t="s">
        <v>412</v>
      </c>
      <c r="QDA1" s="125" t="s">
        <v>412</v>
      </c>
      <c r="QDE1" s="125" t="s">
        <v>412</v>
      </c>
      <c r="QDI1" s="125" t="s">
        <v>412</v>
      </c>
      <c r="QDM1" s="125" t="s">
        <v>412</v>
      </c>
      <c r="QDQ1" s="125" t="s">
        <v>412</v>
      </c>
      <c r="QDU1" s="125" t="s">
        <v>412</v>
      </c>
      <c r="QDY1" s="125" t="s">
        <v>412</v>
      </c>
      <c r="QEC1" s="125" t="s">
        <v>412</v>
      </c>
      <c r="QEG1" s="125" t="s">
        <v>412</v>
      </c>
      <c r="QEK1" s="125" t="s">
        <v>412</v>
      </c>
      <c r="QEO1" s="125" t="s">
        <v>412</v>
      </c>
      <c r="QES1" s="125" t="s">
        <v>412</v>
      </c>
      <c r="QEW1" s="125" t="s">
        <v>412</v>
      </c>
      <c r="QFA1" s="125" t="s">
        <v>412</v>
      </c>
      <c r="QFE1" s="125" t="s">
        <v>412</v>
      </c>
      <c r="QFI1" s="125" t="s">
        <v>412</v>
      </c>
      <c r="QFM1" s="125" t="s">
        <v>412</v>
      </c>
      <c r="QFQ1" s="125" t="s">
        <v>412</v>
      </c>
      <c r="QFU1" s="125" t="s">
        <v>412</v>
      </c>
      <c r="QFY1" s="125" t="s">
        <v>412</v>
      </c>
      <c r="QGC1" s="125" t="s">
        <v>412</v>
      </c>
      <c r="QGG1" s="125" t="s">
        <v>412</v>
      </c>
      <c r="QGK1" s="125" t="s">
        <v>412</v>
      </c>
      <c r="QGO1" s="125" t="s">
        <v>412</v>
      </c>
      <c r="QGS1" s="125" t="s">
        <v>412</v>
      </c>
      <c r="QGW1" s="125" t="s">
        <v>412</v>
      </c>
      <c r="QHA1" s="125" t="s">
        <v>412</v>
      </c>
      <c r="QHE1" s="125" t="s">
        <v>412</v>
      </c>
      <c r="QHI1" s="125" t="s">
        <v>412</v>
      </c>
      <c r="QHM1" s="125" t="s">
        <v>412</v>
      </c>
      <c r="QHQ1" s="125" t="s">
        <v>412</v>
      </c>
      <c r="QHU1" s="125" t="s">
        <v>412</v>
      </c>
      <c r="QHY1" s="125" t="s">
        <v>412</v>
      </c>
      <c r="QIC1" s="125" t="s">
        <v>412</v>
      </c>
      <c r="QIG1" s="125" t="s">
        <v>412</v>
      </c>
      <c r="QIK1" s="125" t="s">
        <v>412</v>
      </c>
      <c r="QIO1" s="125" t="s">
        <v>412</v>
      </c>
      <c r="QIS1" s="125" t="s">
        <v>412</v>
      </c>
      <c r="QIW1" s="125" t="s">
        <v>412</v>
      </c>
      <c r="QJA1" s="125" t="s">
        <v>412</v>
      </c>
      <c r="QJE1" s="125" t="s">
        <v>412</v>
      </c>
      <c r="QJI1" s="125" t="s">
        <v>412</v>
      </c>
      <c r="QJM1" s="125" t="s">
        <v>412</v>
      </c>
      <c r="QJQ1" s="125" t="s">
        <v>412</v>
      </c>
      <c r="QJU1" s="125" t="s">
        <v>412</v>
      </c>
      <c r="QJY1" s="125" t="s">
        <v>412</v>
      </c>
      <c r="QKC1" s="125" t="s">
        <v>412</v>
      </c>
      <c r="QKG1" s="125" t="s">
        <v>412</v>
      </c>
      <c r="QKK1" s="125" t="s">
        <v>412</v>
      </c>
      <c r="QKO1" s="125" t="s">
        <v>412</v>
      </c>
      <c r="QKS1" s="125" t="s">
        <v>412</v>
      </c>
      <c r="QKW1" s="125" t="s">
        <v>412</v>
      </c>
      <c r="QLA1" s="125" t="s">
        <v>412</v>
      </c>
      <c r="QLE1" s="125" t="s">
        <v>412</v>
      </c>
      <c r="QLI1" s="125" t="s">
        <v>412</v>
      </c>
      <c r="QLM1" s="125" t="s">
        <v>412</v>
      </c>
      <c r="QLQ1" s="125" t="s">
        <v>412</v>
      </c>
      <c r="QLU1" s="125" t="s">
        <v>412</v>
      </c>
      <c r="QLY1" s="125" t="s">
        <v>412</v>
      </c>
      <c r="QMC1" s="125" t="s">
        <v>412</v>
      </c>
      <c r="QMG1" s="125" t="s">
        <v>412</v>
      </c>
      <c r="QMK1" s="125" t="s">
        <v>412</v>
      </c>
      <c r="QMO1" s="125" t="s">
        <v>412</v>
      </c>
      <c r="QMS1" s="125" t="s">
        <v>412</v>
      </c>
      <c r="QMW1" s="125" t="s">
        <v>412</v>
      </c>
      <c r="QNA1" s="125" t="s">
        <v>412</v>
      </c>
      <c r="QNE1" s="125" t="s">
        <v>412</v>
      </c>
      <c r="QNI1" s="125" t="s">
        <v>412</v>
      </c>
      <c r="QNM1" s="125" t="s">
        <v>412</v>
      </c>
      <c r="QNQ1" s="125" t="s">
        <v>412</v>
      </c>
      <c r="QNU1" s="125" t="s">
        <v>412</v>
      </c>
      <c r="QNY1" s="125" t="s">
        <v>412</v>
      </c>
      <c r="QOC1" s="125" t="s">
        <v>412</v>
      </c>
      <c r="QOG1" s="125" t="s">
        <v>412</v>
      </c>
      <c r="QOK1" s="125" t="s">
        <v>412</v>
      </c>
      <c r="QOO1" s="125" t="s">
        <v>412</v>
      </c>
      <c r="QOS1" s="125" t="s">
        <v>412</v>
      </c>
      <c r="QOW1" s="125" t="s">
        <v>412</v>
      </c>
      <c r="QPA1" s="125" t="s">
        <v>412</v>
      </c>
      <c r="QPE1" s="125" t="s">
        <v>412</v>
      </c>
      <c r="QPI1" s="125" t="s">
        <v>412</v>
      </c>
      <c r="QPM1" s="125" t="s">
        <v>412</v>
      </c>
      <c r="QPQ1" s="125" t="s">
        <v>412</v>
      </c>
      <c r="QPU1" s="125" t="s">
        <v>412</v>
      </c>
      <c r="QPY1" s="125" t="s">
        <v>412</v>
      </c>
      <c r="QQC1" s="125" t="s">
        <v>412</v>
      </c>
      <c r="QQG1" s="125" t="s">
        <v>412</v>
      </c>
      <c r="QQK1" s="125" t="s">
        <v>412</v>
      </c>
      <c r="QQO1" s="125" t="s">
        <v>412</v>
      </c>
      <c r="QQS1" s="125" t="s">
        <v>412</v>
      </c>
      <c r="QQW1" s="125" t="s">
        <v>412</v>
      </c>
      <c r="QRA1" s="125" t="s">
        <v>412</v>
      </c>
      <c r="QRE1" s="125" t="s">
        <v>412</v>
      </c>
      <c r="QRI1" s="125" t="s">
        <v>412</v>
      </c>
      <c r="QRM1" s="125" t="s">
        <v>412</v>
      </c>
      <c r="QRQ1" s="125" t="s">
        <v>412</v>
      </c>
      <c r="QRU1" s="125" t="s">
        <v>412</v>
      </c>
      <c r="QRY1" s="125" t="s">
        <v>412</v>
      </c>
      <c r="QSC1" s="125" t="s">
        <v>412</v>
      </c>
      <c r="QSG1" s="125" t="s">
        <v>412</v>
      </c>
      <c r="QSK1" s="125" t="s">
        <v>412</v>
      </c>
      <c r="QSO1" s="125" t="s">
        <v>412</v>
      </c>
      <c r="QSS1" s="125" t="s">
        <v>412</v>
      </c>
      <c r="QSW1" s="125" t="s">
        <v>412</v>
      </c>
      <c r="QTA1" s="125" t="s">
        <v>412</v>
      </c>
      <c r="QTE1" s="125" t="s">
        <v>412</v>
      </c>
      <c r="QTI1" s="125" t="s">
        <v>412</v>
      </c>
      <c r="QTM1" s="125" t="s">
        <v>412</v>
      </c>
      <c r="QTQ1" s="125" t="s">
        <v>412</v>
      </c>
      <c r="QTU1" s="125" t="s">
        <v>412</v>
      </c>
      <c r="QTY1" s="125" t="s">
        <v>412</v>
      </c>
      <c r="QUC1" s="125" t="s">
        <v>412</v>
      </c>
      <c r="QUG1" s="125" t="s">
        <v>412</v>
      </c>
      <c r="QUK1" s="125" t="s">
        <v>412</v>
      </c>
      <c r="QUO1" s="125" t="s">
        <v>412</v>
      </c>
      <c r="QUS1" s="125" t="s">
        <v>412</v>
      </c>
      <c r="QUW1" s="125" t="s">
        <v>412</v>
      </c>
      <c r="QVA1" s="125" t="s">
        <v>412</v>
      </c>
      <c r="QVE1" s="125" t="s">
        <v>412</v>
      </c>
      <c r="QVI1" s="125" t="s">
        <v>412</v>
      </c>
      <c r="QVM1" s="125" t="s">
        <v>412</v>
      </c>
      <c r="QVQ1" s="125" t="s">
        <v>412</v>
      </c>
      <c r="QVU1" s="125" t="s">
        <v>412</v>
      </c>
      <c r="QVY1" s="125" t="s">
        <v>412</v>
      </c>
      <c r="QWC1" s="125" t="s">
        <v>412</v>
      </c>
      <c r="QWG1" s="125" t="s">
        <v>412</v>
      </c>
      <c r="QWK1" s="125" t="s">
        <v>412</v>
      </c>
      <c r="QWO1" s="125" t="s">
        <v>412</v>
      </c>
      <c r="QWS1" s="125" t="s">
        <v>412</v>
      </c>
      <c r="QWW1" s="125" t="s">
        <v>412</v>
      </c>
      <c r="QXA1" s="125" t="s">
        <v>412</v>
      </c>
      <c r="QXE1" s="125" t="s">
        <v>412</v>
      </c>
      <c r="QXI1" s="125" t="s">
        <v>412</v>
      </c>
      <c r="QXM1" s="125" t="s">
        <v>412</v>
      </c>
      <c r="QXQ1" s="125" t="s">
        <v>412</v>
      </c>
      <c r="QXU1" s="125" t="s">
        <v>412</v>
      </c>
      <c r="QXY1" s="125" t="s">
        <v>412</v>
      </c>
      <c r="QYC1" s="125" t="s">
        <v>412</v>
      </c>
      <c r="QYG1" s="125" t="s">
        <v>412</v>
      </c>
      <c r="QYK1" s="125" t="s">
        <v>412</v>
      </c>
      <c r="QYO1" s="125" t="s">
        <v>412</v>
      </c>
      <c r="QYS1" s="125" t="s">
        <v>412</v>
      </c>
      <c r="QYW1" s="125" t="s">
        <v>412</v>
      </c>
      <c r="QZA1" s="125" t="s">
        <v>412</v>
      </c>
      <c r="QZE1" s="125" t="s">
        <v>412</v>
      </c>
      <c r="QZI1" s="125" t="s">
        <v>412</v>
      </c>
      <c r="QZM1" s="125" t="s">
        <v>412</v>
      </c>
      <c r="QZQ1" s="125" t="s">
        <v>412</v>
      </c>
      <c r="QZU1" s="125" t="s">
        <v>412</v>
      </c>
      <c r="QZY1" s="125" t="s">
        <v>412</v>
      </c>
      <c r="RAC1" s="125" t="s">
        <v>412</v>
      </c>
      <c r="RAG1" s="125" t="s">
        <v>412</v>
      </c>
      <c r="RAK1" s="125" t="s">
        <v>412</v>
      </c>
      <c r="RAO1" s="125" t="s">
        <v>412</v>
      </c>
      <c r="RAS1" s="125" t="s">
        <v>412</v>
      </c>
      <c r="RAW1" s="125" t="s">
        <v>412</v>
      </c>
      <c r="RBA1" s="125" t="s">
        <v>412</v>
      </c>
      <c r="RBE1" s="125" t="s">
        <v>412</v>
      </c>
      <c r="RBI1" s="125" t="s">
        <v>412</v>
      </c>
      <c r="RBM1" s="125" t="s">
        <v>412</v>
      </c>
      <c r="RBQ1" s="125" t="s">
        <v>412</v>
      </c>
      <c r="RBU1" s="125" t="s">
        <v>412</v>
      </c>
      <c r="RBY1" s="125" t="s">
        <v>412</v>
      </c>
      <c r="RCC1" s="125" t="s">
        <v>412</v>
      </c>
      <c r="RCG1" s="125" t="s">
        <v>412</v>
      </c>
      <c r="RCK1" s="125" t="s">
        <v>412</v>
      </c>
      <c r="RCO1" s="125" t="s">
        <v>412</v>
      </c>
      <c r="RCS1" s="125" t="s">
        <v>412</v>
      </c>
      <c r="RCW1" s="125" t="s">
        <v>412</v>
      </c>
      <c r="RDA1" s="125" t="s">
        <v>412</v>
      </c>
      <c r="RDE1" s="125" t="s">
        <v>412</v>
      </c>
      <c r="RDI1" s="125" t="s">
        <v>412</v>
      </c>
      <c r="RDM1" s="125" t="s">
        <v>412</v>
      </c>
      <c r="RDQ1" s="125" t="s">
        <v>412</v>
      </c>
      <c r="RDU1" s="125" t="s">
        <v>412</v>
      </c>
      <c r="RDY1" s="125" t="s">
        <v>412</v>
      </c>
      <c r="REC1" s="125" t="s">
        <v>412</v>
      </c>
      <c r="REG1" s="125" t="s">
        <v>412</v>
      </c>
      <c r="REK1" s="125" t="s">
        <v>412</v>
      </c>
      <c r="REO1" s="125" t="s">
        <v>412</v>
      </c>
      <c r="RES1" s="125" t="s">
        <v>412</v>
      </c>
      <c r="REW1" s="125" t="s">
        <v>412</v>
      </c>
      <c r="RFA1" s="125" t="s">
        <v>412</v>
      </c>
      <c r="RFE1" s="125" t="s">
        <v>412</v>
      </c>
      <c r="RFI1" s="125" t="s">
        <v>412</v>
      </c>
      <c r="RFM1" s="125" t="s">
        <v>412</v>
      </c>
      <c r="RFQ1" s="125" t="s">
        <v>412</v>
      </c>
      <c r="RFU1" s="125" t="s">
        <v>412</v>
      </c>
      <c r="RFY1" s="125" t="s">
        <v>412</v>
      </c>
      <c r="RGC1" s="125" t="s">
        <v>412</v>
      </c>
      <c r="RGG1" s="125" t="s">
        <v>412</v>
      </c>
      <c r="RGK1" s="125" t="s">
        <v>412</v>
      </c>
      <c r="RGO1" s="125" t="s">
        <v>412</v>
      </c>
      <c r="RGS1" s="125" t="s">
        <v>412</v>
      </c>
      <c r="RGW1" s="125" t="s">
        <v>412</v>
      </c>
      <c r="RHA1" s="125" t="s">
        <v>412</v>
      </c>
      <c r="RHE1" s="125" t="s">
        <v>412</v>
      </c>
      <c r="RHI1" s="125" t="s">
        <v>412</v>
      </c>
      <c r="RHM1" s="125" t="s">
        <v>412</v>
      </c>
      <c r="RHQ1" s="125" t="s">
        <v>412</v>
      </c>
      <c r="RHU1" s="125" t="s">
        <v>412</v>
      </c>
      <c r="RHY1" s="125" t="s">
        <v>412</v>
      </c>
      <c r="RIC1" s="125" t="s">
        <v>412</v>
      </c>
      <c r="RIG1" s="125" t="s">
        <v>412</v>
      </c>
      <c r="RIK1" s="125" t="s">
        <v>412</v>
      </c>
      <c r="RIO1" s="125" t="s">
        <v>412</v>
      </c>
      <c r="RIS1" s="125" t="s">
        <v>412</v>
      </c>
      <c r="RIW1" s="125" t="s">
        <v>412</v>
      </c>
      <c r="RJA1" s="125" t="s">
        <v>412</v>
      </c>
      <c r="RJE1" s="125" t="s">
        <v>412</v>
      </c>
      <c r="RJI1" s="125" t="s">
        <v>412</v>
      </c>
      <c r="RJM1" s="125" t="s">
        <v>412</v>
      </c>
      <c r="RJQ1" s="125" t="s">
        <v>412</v>
      </c>
      <c r="RJU1" s="125" t="s">
        <v>412</v>
      </c>
      <c r="RJY1" s="125" t="s">
        <v>412</v>
      </c>
      <c r="RKC1" s="125" t="s">
        <v>412</v>
      </c>
      <c r="RKG1" s="125" t="s">
        <v>412</v>
      </c>
      <c r="RKK1" s="125" t="s">
        <v>412</v>
      </c>
      <c r="RKO1" s="125" t="s">
        <v>412</v>
      </c>
      <c r="RKS1" s="125" t="s">
        <v>412</v>
      </c>
      <c r="RKW1" s="125" t="s">
        <v>412</v>
      </c>
      <c r="RLA1" s="125" t="s">
        <v>412</v>
      </c>
      <c r="RLE1" s="125" t="s">
        <v>412</v>
      </c>
      <c r="RLI1" s="125" t="s">
        <v>412</v>
      </c>
      <c r="RLM1" s="125" t="s">
        <v>412</v>
      </c>
      <c r="RLQ1" s="125" t="s">
        <v>412</v>
      </c>
      <c r="RLU1" s="125" t="s">
        <v>412</v>
      </c>
      <c r="RLY1" s="125" t="s">
        <v>412</v>
      </c>
      <c r="RMC1" s="125" t="s">
        <v>412</v>
      </c>
      <c r="RMG1" s="125" t="s">
        <v>412</v>
      </c>
      <c r="RMK1" s="125" t="s">
        <v>412</v>
      </c>
      <c r="RMO1" s="125" t="s">
        <v>412</v>
      </c>
      <c r="RMS1" s="125" t="s">
        <v>412</v>
      </c>
      <c r="RMW1" s="125" t="s">
        <v>412</v>
      </c>
      <c r="RNA1" s="125" t="s">
        <v>412</v>
      </c>
      <c r="RNE1" s="125" t="s">
        <v>412</v>
      </c>
      <c r="RNI1" s="125" t="s">
        <v>412</v>
      </c>
      <c r="RNM1" s="125" t="s">
        <v>412</v>
      </c>
      <c r="RNQ1" s="125" t="s">
        <v>412</v>
      </c>
      <c r="RNU1" s="125" t="s">
        <v>412</v>
      </c>
      <c r="RNY1" s="125" t="s">
        <v>412</v>
      </c>
      <c r="ROC1" s="125" t="s">
        <v>412</v>
      </c>
      <c r="ROG1" s="125" t="s">
        <v>412</v>
      </c>
      <c r="ROK1" s="125" t="s">
        <v>412</v>
      </c>
      <c r="ROO1" s="125" t="s">
        <v>412</v>
      </c>
      <c r="ROS1" s="125" t="s">
        <v>412</v>
      </c>
      <c r="ROW1" s="125" t="s">
        <v>412</v>
      </c>
      <c r="RPA1" s="125" t="s">
        <v>412</v>
      </c>
      <c r="RPE1" s="125" t="s">
        <v>412</v>
      </c>
      <c r="RPI1" s="125" t="s">
        <v>412</v>
      </c>
      <c r="RPM1" s="125" t="s">
        <v>412</v>
      </c>
      <c r="RPQ1" s="125" t="s">
        <v>412</v>
      </c>
      <c r="RPU1" s="125" t="s">
        <v>412</v>
      </c>
      <c r="RPY1" s="125" t="s">
        <v>412</v>
      </c>
      <c r="RQC1" s="125" t="s">
        <v>412</v>
      </c>
      <c r="RQG1" s="125" t="s">
        <v>412</v>
      </c>
      <c r="RQK1" s="125" t="s">
        <v>412</v>
      </c>
      <c r="RQO1" s="125" t="s">
        <v>412</v>
      </c>
      <c r="RQS1" s="125" t="s">
        <v>412</v>
      </c>
      <c r="RQW1" s="125" t="s">
        <v>412</v>
      </c>
      <c r="RRA1" s="125" t="s">
        <v>412</v>
      </c>
      <c r="RRE1" s="125" t="s">
        <v>412</v>
      </c>
      <c r="RRI1" s="125" t="s">
        <v>412</v>
      </c>
      <c r="RRM1" s="125" t="s">
        <v>412</v>
      </c>
      <c r="RRQ1" s="125" t="s">
        <v>412</v>
      </c>
      <c r="RRU1" s="125" t="s">
        <v>412</v>
      </c>
      <c r="RRY1" s="125" t="s">
        <v>412</v>
      </c>
      <c r="RSC1" s="125" t="s">
        <v>412</v>
      </c>
      <c r="RSG1" s="125" t="s">
        <v>412</v>
      </c>
      <c r="RSK1" s="125" t="s">
        <v>412</v>
      </c>
      <c r="RSO1" s="125" t="s">
        <v>412</v>
      </c>
      <c r="RSS1" s="125" t="s">
        <v>412</v>
      </c>
      <c r="RSW1" s="125" t="s">
        <v>412</v>
      </c>
      <c r="RTA1" s="125" t="s">
        <v>412</v>
      </c>
      <c r="RTE1" s="125" t="s">
        <v>412</v>
      </c>
      <c r="RTI1" s="125" t="s">
        <v>412</v>
      </c>
      <c r="RTM1" s="125" t="s">
        <v>412</v>
      </c>
      <c r="RTQ1" s="125" t="s">
        <v>412</v>
      </c>
      <c r="RTU1" s="125" t="s">
        <v>412</v>
      </c>
      <c r="RTY1" s="125" t="s">
        <v>412</v>
      </c>
      <c r="RUC1" s="125" t="s">
        <v>412</v>
      </c>
      <c r="RUG1" s="125" t="s">
        <v>412</v>
      </c>
      <c r="RUK1" s="125" t="s">
        <v>412</v>
      </c>
      <c r="RUO1" s="125" t="s">
        <v>412</v>
      </c>
      <c r="RUS1" s="125" t="s">
        <v>412</v>
      </c>
      <c r="RUW1" s="125" t="s">
        <v>412</v>
      </c>
      <c r="RVA1" s="125" t="s">
        <v>412</v>
      </c>
      <c r="RVE1" s="125" t="s">
        <v>412</v>
      </c>
      <c r="RVI1" s="125" t="s">
        <v>412</v>
      </c>
      <c r="RVM1" s="125" t="s">
        <v>412</v>
      </c>
      <c r="RVQ1" s="125" t="s">
        <v>412</v>
      </c>
      <c r="RVU1" s="125" t="s">
        <v>412</v>
      </c>
      <c r="RVY1" s="125" t="s">
        <v>412</v>
      </c>
      <c r="RWC1" s="125" t="s">
        <v>412</v>
      </c>
      <c r="RWG1" s="125" t="s">
        <v>412</v>
      </c>
      <c r="RWK1" s="125" t="s">
        <v>412</v>
      </c>
      <c r="RWO1" s="125" t="s">
        <v>412</v>
      </c>
      <c r="RWS1" s="125" t="s">
        <v>412</v>
      </c>
      <c r="RWW1" s="125" t="s">
        <v>412</v>
      </c>
      <c r="RXA1" s="125" t="s">
        <v>412</v>
      </c>
      <c r="RXE1" s="125" t="s">
        <v>412</v>
      </c>
      <c r="RXI1" s="125" t="s">
        <v>412</v>
      </c>
      <c r="RXM1" s="125" t="s">
        <v>412</v>
      </c>
      <c r="RXQ1" s="125" t="s">
        <v>412</v>
      </c>
      <c r="RXU1" s="125" t="s">
        <v>412</v>
      </c>
      <c r="RXY1" s="125" t="s">
        <v>412</v>
      </c>
      <c r="RYC1" s="125" t="s">
        <v>412</v>
      </c>
      <c r="RYG1" s="125" t="s">
        <v>412</v>
      </c>
      <c r="RYK1" s="125" t="s">
        <v>412</v>
      </c>
      <c r="RYO1" s="125" t="s">
        <v>412</v>
      </c>
      <c r="RYS1" s="125" t="s">
        <v>412</v>
      </c>
      <c r="RYW1" s="125" t="s">
        <v>412</v>
      </c>
      <c r="RZA1" s="125" t="s">
        <v>412</v>
      </c>
      <c r="RZE1" s="125" t="s">
        <v>412</v>
      </c>
      <c r="RZI1" s="125" t="s">
        <v>412</v>
      </c>
      <c r="RZM1" s="125" t="s">
        <v>412</v>
      </c>
      <c r="RZQ1" s="125" t="s">
        <v>412</v>
      </c>
      <c r="RZU1" s="125" t="s">
        <v>412</v>
      </c>
      <c r="RZY1" s="125" t="s">
        <v>412</v>
      </c>
      <c r="SAC1" s="125" t="s">
        <v>412</v>
      </c>
      <c r="SAG1" s="125" t="s">
        <v>412</v>
      </c>
      <c r="SAK1" s="125" t="s">
        <v>412</v>
      </c>
      <c r="SAO1" s="125" t="s">
        <v>412</v>
      </c>
      <c r="SAS1" s="125" t="s">
        <v>412</v>
      </c>
      <c r="SAW1" s="125" t="s">
        <v>412</v>
      </c>
      <c r="SBA1" s="125" t="s">
        <v>412</v>
      </c>
      <c r="SBE1" s="125" t="s">
        <v>412</v>
      </c>
      <c r="SBI1" s="125" t="s">
        <v>412</v>
      </c>
      <c r="SBM1" s="125" t="s">
        <v>412</v>
      </c>
      <c r="SBQ1" s="125" t="s">
        <v>412</v>
      </c>
      <c r="SBU1" s="125" t="s">
        <v>412</v>
      </c>
      <c r="SBY1" s="125" t="s">
        <v>412</v>
      </c>
      <c r="SCC1" s="125" t="s">
        <v>412</v>
      </c>
      <c r="SCG1" s="125" t="s">
        <v>412</v>
      </c>
      <c r="SCK1" s="125" t="s">
        <v>412</v>
      </c>
      <c r="SCO1" s="125" t="s">
        <v>412</v>
      </c>
      <c r="SCS1" s="125" t="s">
        <v>412</v>
      </c>
      <c r="SCW1" s="125" t="s">
        <v>412</v>
      </c>
      <c r="SDA1" s="125" t="s">
        <v>412</v>
      </c>
      <c r="SDE1" s="125" t="s">
        <v>412</v>
      </c>
      <c r="SDI1" s="125" t="s">
        <v>412</v>
      </c>
      <c r="SDM1" s="125" t="s">
        <v>412</v>
      </c>
      <c r="SDQ1" s="125" t="s">
        <v>412</v>
      </c>
      <c r="SDU1" s="125" t="s">
        <v>412</v>
      </c>
      <c r="SDY1" s="125" t="s">
        <v>412</v>
      </c>
      <c r="SEC1" s="125" t="s">
        <v>412</v>
      </c>
      <c r="SEG1" s="125" t="s">
        <v>412</v>
      </c>
      <c r="SEK1" s="125" t="s">
        <v>412</v>
      </c>
      <c r="SEO1" s="125" t="s">
        <v>412</v>
      </c>
      <c r="SES1" s="125" t="s">
        <v>412</v>
      </c>
      <c r="SEW1" s="125" t="s">
        <v>412</v>
      </c>
      <c r="SFA1" s="125" t="s">
        <v>412</v>
      </c>
      <c r="SFE1" s="125" t="s">
        <v>412</v>
      </c>
      <c r="SFI1" s="125" t="s">
        <v>412</v>
      </c>
      <c r="SFM1" s="125" t="s">
        <v>412</v>
      </c>
      <c r="SFQ1" s="125" t="s">
        <v>412</v>
      </c>
      <c r="SFU1" s="125" t="s">
        <v>412</v>
      </c>
      <c r="SFY1" s="125" t="s">
        <v>412</v>
      </c>
      <c r="SGC1" s="125" t="s">
        <v>412</v>
      </c>
      <c r="SGG1" s="125" t="s">
        <v>412</v>
      </c>
      <c r="SGK1" s="125" t="s">
        <v>412</v>
      </c>
      <c r="SGO1" s="125" t="s">
        <v>412</v>
      </c>
      <c r="SGS1" s="125" t="s">
        <v>412</v>
      </c>
      <c r="SGW1" s="125" t="s">
        <v>412</v>
      </c>
      <c r="SHA1" s="125" t="s">
        <v>412</v>
      </c>
      <c r="SHE1" s="125" t="s">
        <v>412</v>
      </c>
      <c r="SHI1" s="125" t="s">
        <v>412</v>
      </c>
      <c r="SHM1" s="125" t="s">
        <v>412</v>
      </c>
      <c r="SHQ1" s="125" t="s">
        <v>412</v>
      </c>
      <c r="SHU1" s="125" t="s">
        <v>412</v>
      </c>
      <c r="SHY1" s="125" t="s">
        <v>412</v>
      </c>
      <c r="SIC1" s="125" t="s">
        <v>412</v>
      </c>
      <c r="SIG1" s="125" t="s">
        <v>412</v>
      </c>
      <c r="SIK1" s="125" t="s">
        <v>412</v>
      </c>
      <c r="SIO1" s="125" t="s">
        <v>412</v>
      </c>
      <c r="SIS1" s="125" t="s">
        <v>412</v>
      </c>
      <c r="SIW1" s="125" t="s">
        <v>412</v>
      </c>
      <c r="SJA1" s="125" t="s">
        <v>412</v>
      </c>
      <c r="SJE1" s="125" t="s">
        <v>412</v>
      </c>
      <c r="SJI1" s="125" t="s">
        <v>412</v>
      </c>
      <c r="SJM1" s="125" t="s">
        <v>412</v>
      </c>
      <c r="SJQ1" s="125" t="s">
        <v>412</v>
      </c>
      <c r="SJU1" s="125" t="s">
        <v>412</v>
      </c>
      <c r="SJY1" s="125" t="s">
        <v>412</v>
      </c>
      <c r="SKC1" s="125" t="s">
        <v>412</v>
      </c>
      <c r="SKG1" s="125" t="s">
        <v>412</v>
      </c>
      <c r="SKK1" s="125" t="s">
        <v>412</v>
      </c>
      <c r="SKO1" s="125" t="s">
        <v>412</v>
      </c>
      <c r="SKS1" s="125" t="s">
        <v>412</v>
      </c>
      <c r="SKW1" s="125" t="s">
        <v>412</v>
      </c>
      <c r="SLA1" s="125" t="s">
        <v>412</v>
      </c>
      <c r="SLE1" s="125" t="s">
        <v>412</v>
      </c>
      <c r="SLI1" s="125" t="s">
        <v>412</v>
      </c>
      <c r="SLM1" s="125" t="s">
        <v>412</v>
      </c>
      <c r="SLQ1" s="125" t="s">
        <v>412</v>
      </c>
      <c r="SLU1" s="125" t="s">
        <v>412</v>
      </c>
      <c r="SLY1" s="125" t="s">
        <v>412</v>
      </c>
      <c r="SMC1" s="125" t="s">
        <v>412</v>
      </c>
      <c r="SMG1" s="125" t="s">
        <v>412</v>
      </c>
      <c r="SMK1" s="125" t="s">
        <v>412</v>
      </c>
      <c r="SMO1" s="125" t="s">
        <v>412</v>
      </c>
      <c r="SMS1" s="125" t="s">
        <v>412</v>
      </c>
      <c r="SMW1" s="125" t="s">
        <v>412</v>
      </c>
      <c r="SNA1" s="125" t="s">
        <v>412</v>
      </c>
      <c r="SNE1" s="125" t="s">
        <v>412</v>
      </c>
      <c r="SNI1" s="125" t="s">
        <v>412</v>
      </c>
      <c r="SNM1" s="125" t="s">
        <v>412</v>
      </c>
      <c r="SNQ1" s="125" t="s">
        <v>412</v>
      </c>
      <c r="SNU1" s="125" t="s">
        <v>412</v>
      </c>
      <c r="SNY1" s="125" t="s">
        <v>412</v>
      </c>
      <c r="SOC1" s="125" t="s">
        <v>412</v>
      </c>
      <c r="SOG1" s="125" t="s">
        <v>412</v>
      </c>
      <c r="SOK1" s="125" t="s">
        <v>412</v>
      </c>
      <c r="SOO1" s="125" t="s">
        <v>412</v>
      </c>
      <c r="SOS1" s="125" t="s">
        <v>412</v>
      </c>
      <c r="SOW1" s="125" t="s">
        <v>412</v>
      </c>
      <c r="SPA1" s="125" t="s">
        <v>412</v>
      </c>
      <c r="SPE1" s="125" t="s">
        <v>412</v>
      </c>
      <c r="SPI1" s="125" t="s">
        <v>412</v>
      </c>
      <c r="SPM1" s="125" t="s">
        <v>412</v>
      </c>
      <c r="SPQ1" s="125" t="s">
        <v>412</v>
      </c>
      <c r="SPU1" s="125" t="s">
        <v>412</v>
      </c>
      <c r="SPY1" s="125" t="s">
        <v>412</v>
      </c>
      <c r="SQC1" s="125" t="s">
        <v>412</v>
      </c>
      <c r="SQG1" s="125" t="s">
        <v>412</v>
      </c>
      <c r="SQK1" s="125" t="s">
        <v>412</v>
      </c>
      <c r="SQO1" s="125" t="s">
        <v>412</v>
      </c>
      <c r="SQS1" s="125" t="s">
        <v>412</v>
      </c>
      <c r="SQW1" s="125" t="s">
        <v>412</v>
      </c>
      <c r="SRA1" s="125" t="s">
        <v>412</v>
      </c>
      <c r="SRE1" s="125" t="s">
        <v>412</v>
      </c>
      <c r="SRI1" s="125" t="s">
        <v>412</v>
      </c>
      <c r="SRM1" s="125" t="s">
        <v>412</v>
      </c>
      <c r="SRQ1" s="125" t="s">
        <v>412</v>
      </c>
      <c r="SRU1" s="125" t="s">
        <v>412</v>
      </c>
      <c r="SRY1" s="125" t="s">
        <v>412</v>
      </c>
      <c r="SSC1" s="125" t="s">
        <v>412</v>
      </c>
      <c r="SSG1" s="125" t="s">
        <v>412</v>
      </c>
      <c r="SSK1" s="125" t="s">
        <v>412</v>
      </c>
      <c r="SSO1" s="125" t="s">
        <v>412</v>
      </c>
      <c r="SSS1" s="125" t="s">
        <v>412</v>
      </c>
      <c r="SSW1" s="125" t="s">
        <v>412</v>
      </c>
      <c r="STA1" s="125" t="s">
        <v>412</v>
      </c>
      <c r="STE1" s="125" t="s">
        <v>412</v>
      </c>
      <c r="STI1" s="125" t="s">
        <v>412</v>
      </c>
      <c r="STM1" s="125" t="s">
        <v>412</v>
      </c>
      <c r="STQ1" s="125" t="s">
        <v>412</v>
      </c>
      <c r="STU1" s="125" t="s">
        <v>412</v>
      </c>
      <c r="STY1" s="125" t="s">
        <v>412</v>
      </c>
      <c r="SUC1" s="125" t="s">
        <v>412</v>
      </c>
      <c r="SUG1" s="125" t="s">
        <v>412</v>
      </c>
      <c r="SUK1" s="125" t="s">
        <v>412</v>
      </c>
      <c r="SUO1" s="125" t="s">
        <v>412</v>
      </c>
      <c r="SUS1" s="125" t="s">
        <v>412</v>
      </c>
      <c r="SUW1" s="125" t="s">
        <v>412</v>
      </c>
      <c r="SVA1" s="125" t="s">
        <v>412</v>
      </c>
      <c r="SVE1" s="125" t="s">
        <v>412</v>
      </c>
      <c r="SVI1" s="125" t="s">
        <v>412</v>
      </c>
      <c r="SVM1" s="125" t="s">
        <v>412</v>
      </c>
      <c r="SVQ1" s="125" t="s">
        <v>412</v>
      </c>
      <c r="SVU1" s="125" t="s">
        <v>412</v>
      </c>
      <c r="SVY1" s="125" t="s">
        <v>412</v>
      </c>
      <c r="SWC1" s="125" t="s">
        <v>412</v>
      </c>
      <c r="SWG1" s="125" t="s">
        <v>412</v>
      </c>
      <c r="SWK1" s="125" t="s">
        <v>412</v>
      </c>
      <c r="SWO1" s="125" t="s">
        <v>412</v>
      </c>
      <c r="SWS1" s="125" t="s">
        <v>412</v>
      </c>
      <c r="SWW1" s="125" t="s">
        <v>412</v>
      </c>
      <c r="SXA1" s="125" t="s">
        <v>412</v>
      </c>
      <c r="SXE1" s="125" t="s">
        <v>412</v>
      </c>
      <c r="SXI1" s="125" t="s">
        <v>412</v>
      </c>
      <c r="SXM1" s="125" t="s">
        <v>412</v>
      </c>
      <c r="SXQ1" s="125" t="s">
        <v>412</v>
      </c>
      <c r="SXU1" s="125" t="s">
        <v>412</v>
      </c>
      <c r="SXY1" s="125" t="s">
        <v>412</v>
      </c>
      <c r="SYC1" s="125" t="s">
        <v>412</v>
      </c>
      <c r="SYG1" s="125" t="s">
        <v>412</v>
      </c>
      <c r="SYK1" s="125" t="s">
        <v>412</v>
      </c>
      <c r="SYO1" s="125" t="s">
        <v>412</v>
      </c>
      <c r="SYS1" s="125" t="s">
        <v>412</v>
      </c>
      <c r="SYW1" s="125" t="s">
        <v>412</v>
      </c>
      <c r="SZA1" s="125" t="s">
        <v>412</v>
      </c>
      <c r="SZE1" s="125" t="s">
        <v>412</v>
      </c>
      <c r="SZI1" s="125" t="s">
        <v>412</v>
      </c>
      <c r="SZM1" s="125" t="s">
        <v>412</v>
      </c>
      <c r="SZQ1" s="125" t="s">
        <v>412</v>
      </c>
      <c r="SZU1" s="125" t="s">
        <v>412</v>
      </c>
      <c r="SZY1" s="125" t="s">
        <v>412</v>
      </c>
      <c r="TAC1" s="125" t="s">
        <v>412</v>
      </c>
      <c r="TAG1" s="125" t="s">
        <v>412</v>
      </c>
      <c r="TAK1" s="125" t="s">
        <v>412</v>
      </c>
      <c r="TAO1" s="125" t="s">
        <v>412</v>
      </c>
      <c r="TAS1" s="125" t="s">
        <v>412</v>
      </c>
      <c r="TAW1" s="125" t="s">
        <v>412</v>
      </c>
      <c r="TBA1" s="125" t="s">
        <v>412</v>
      </c>
      <c r="TBE1" s="125" t="s">
        <v>412</v>
      </c>
      <c r="TBI1" s="125" t="s">
        <v>412</v>
      </c>
      <c r="TBM1" s="125" t="s">
        <v>412</v>
      </c>
      <c r="TBQ1" s="125" t="s">
        <v>412</v>
      </c>
      <c r="TBU1" s="125" t="s">
        <v>412</v>
      </c>
      <c r="TBY1" s="125" t="s">
        <v>412</v>
      </c>
      <c r="TCC1" s="125" t="s">
        <v>412</v>
      </c>
      <c r="TCG1" s="125" t="s">
        <v>412</v>
      </c>
      <c r="TCK1" s="125" t="s">
        <v>412</v>
      </c>
      <c r="TCO1" s="125" t="s">
        <v>412</v>
      </c>
      <c r="TCS1" s="125" t="s">
        <v>412</v>
      </c>
      <c r="TCW1" s="125" t="s">
        <v>412</v>
      </c>
      <c r="TDA1" s="125" t="s">
        <v>412</v>
      </c>
      <c r="TDE1" s="125" t="s">
        <v>412</v>
      </c>
      <c r="TDI1" s="125" t="s">
        <v>412</v>
      </c>
      <c r="TDM1" s="125" t="s">
        <v>412</v>
      </c>
      <c r="TDQ1" s="125" t="s">
        <v>412</v>
      </c>
      <c r="TDU1" s="125" t="s">
        <v>412</v>
      </c>
      <c r="TDY1" s="125" t="s">
        <v>412</v>
      </c>
      <c r="TEC1" s="125" t="s">
        <v>412</v>
      </c>
      <c r="TEG1" s="125" t="s">
        <v>412</v>
      </c>
      <c r="TEK1" s="125" t="s">
        <v>412</v>
      </c>
      <c r="TEO1" s="125" t="s">
        <v>412</v>
      </c>
      <c r="TES1" s="125" t="s">
        <v>412</v>
      </c>
      <c r="TEW1" s="125" t="s">
        <v>412</v>
      </c>
      <c r="TFA1" s="125" t="s">
        <v>412</v>
      </c>
      <c r="TFE1" s="125" t="s">
        <v>412</v>
      </c>
      <c r="TFI1" s="125" t="s">
        <v>412</v>
      </c>
      <c r="TFM1" s="125" t="s">
        <v>412</v>
      </c>
      <c r="TFQ1" s="125" t="s">
        <v>412</v>
      </c>
      <c r="TFU1" s="125" t="s">
        <v>412</v>
      </c>
      <c r="TFY1" s="125" t="s">
        <v>412</v>
      </c>
      <c r="TGC1" s="125" t="s">
        <v>412</v>
      </c>
      <c r="TGG1" s="125" t="s">
        <v>412</v>
      </c>
      <c r="TGK1" s="125" t="s">
        <v>412</v>
      </c>
      <c r="TGO1" s="125" t="s">
        <v>412</v>
      </c>
      <c r="TGS1" s="125" t="s">
        <v>412</v>
      </c>
      <c r="TGW1" s="125" t="s">
        <v>412</v>
      </c>
      <c r="THA1" s="125" t="s">
        <v>412</v>
      </c>
      <c r="THE1" s="125" t="s">
        <v>412</v>
      </c>
      <c r="THI1" s="125" t="s">
        <v>412</v>
      </c>
      <c r="THM1" s="125" t="s">
        <v>412</v>
      </c>
      <c r="THQ1" s="125" t="s">
        <v>412</v>
      </c>
      <c r="THU1" s="125" t="s">
        <v>412</v>
      </c>
      <c r="THY1" s="125" t="s">
        <v>412</v>
      </c>
      <c r="TIC1" s="125" t="s">
        <v>412</v>
      </c>
      <c r="TIG1" s="125" t="s">
        <v>412</v>
      </c>
      <c r="TIK1" s="125" t="s">
        <v>412</v>
      </c>
      <c r="TIO1" s="125" t="s">
        <v>412</v>
      </c>
      <c r="TIS1" s="125" t="s">
        <v>412</v>
      </c>
      <c r="TIW1" s="125" t="s">
        <v>412</v>
      </c>
      <c r="TJA1" s="125" t="s">
        <v>412</v>
      </c>
      <c r="TJE1" s="125" t="s">
        <v>412</v>
      </c>
      <c r="TJI1" s="125" t="s">
        <v>412</v>
      </c>
      <c r="TJM1" s="125" t="s">
        <v>412</v>
      </c>
      <c r="TJQ1" s="125" t="s">
        <v>412</v>
      </c>
      <c r="TJU1" s="125" t="s">
        <v>412</v>
      </c>
      <c r="TJY1" s="125" t="s">
        <v>412</v>
      </c>
      <c r="TKC1" s="125" t="s">
        <v>412</v>
      </c>
      <c r="TKG1" s="125" t="s">
        <v>412</v>
      </c>
      <c r="TKK1" s="125" t="s">
        <v>412</v>
      </c>
      <c r="TKO1" s="125" t="s">
        <v>412</v>
      </c>
      <c r="TKS1" s="125" t="s">
        <v>412</v>
      </c>
      <c r="TKW1" s="125" t="s">
        <v>412</v>
      </c>
      <c r="TLA1" s="125" t="s">
        <v>412</v>
      </c>
      <c r="TLE1" s="125" t="s">
        <v>412</v>
      </c>
      <c r="TLI1" s="125" t="s">
        <v>412</v>
      </c>
      <c r="TLM1" s="125" t="s">
        <v>412</v>
      </c>
      <c r="TLQ1" s="125" t="s">
        <v>412</v>
      </c>
      <c r="TLU1" s="125" t="s">
        <v>412</v>
      </c>
      <c r="TLY1" s="125" t="s">
        <v>412</v>
      </c>
      <c r="TMC1" s="125" t="s">
        <v>412</v>
      </c>
      <c r="TMG1" s="125" t="s">
        <v>412</v>
      </c>
      <c r="TMK1" s="125" t="s">
        <v>412</v>
      </c>
      <c r="TMO1" s="125" t="s">
        <v>412</v>
      </c>
      <c r="TMS1" s="125" t="s">
        <v>412</v>
      </c>
      <c r="TMW1" s="125" t="s">
        <v>412</v>
      </c>
      <c r="TNA1" s="125" t="s">
        <v>412</v>
      </c>
      <c r="TNE1" s="125" t="s">
        <v>412</v>
      </c>
      <c r="TNI1" s="125" t="s">
        <v>412</v>
      </c>
      <c r="TNM1" s="125" t="s">
        <v>412</v>
      </c>
      <c r="TNQ1" s="125" t="s">
        <v>412</v>
      </c>
      <c r="TNU1" s="125" t="s">
        <v>412</v>
      </c>
      <c r="TNY1" s="125" t="s">
        <v>412</v>
      </c>
      <c r="TOC1" s="125" t="s">
        <v>412</v>
      </c>
      <c r="TOG1" s="125" t="s">
        <v>412</v>
      </c>
      <c r="TOK1" s="125" t="s">
        <v>412</v>
      </c>
      <c r="TOO1" s="125" t="s">
        <v>412</v>
      </c>
      <c r="TOS1" s="125" t="s">
        <v>412</v>
      </c>
      <c r="TOW1" s="125" t="s">
        <v>412</v>
      </c>
      <c r="TPA1" s="125" t="s">
        <v>412</v>
      </c>
      <c r="TPE1" s="125" t="s">
        <v>412</v>
      </c>
      <c r="TPI1" s="125" t="s">
        <v>412</v>
      </c>
      <c r="TPM1" s="125" t="s">
        <v>412</v>
      </c>
      <c r="TPQ1" s="125" t="s">
        <v>412</v>
      </c>
      <c r="TPU1" s="125" t="s">
        <v>412</v>
      </c>
      <c r="TPY1" s="125" t="s">
        <v>412</v>
      </c>
      <c r="TQC1" s="125" t="s">
        <v>412</v>
      </c>
      <c r="TQG1" s="125" t="s">
        <v>412</v>
      </c>
      <c r="TQK1" s="125" t="s">
        <v>412</v>
      </c>
      <c r="TQO1" s="125" t="s">
        <v>412</v>
      </c>
      <c r="TQS1" s="125" t="s">
        <v>412</v>
      </c>
      <c r="TQW1" s="125" t="s">
        <v>412</v>
      </c>
      <c r="TRA1" s="125" t="s">
        <v>412</v>
      </c>
      <c r="TRE1" s="125" t="s">
        <v>412</v>
      </c>
      <c r="TRI1" s="125" t="s">
        <v>412</v>
      </c>
      <c r="TRM1" s="125" t="s">
        <v>412</v>
      </c>
      <c r="TRQ1" s="125" t="s">
        <v>412</v>
      </c>
      <c r="TRU1" s="125" t="s">
        <v>412</v>
      </c>
      <c r="TRY1" s="125" t="s">
        <v>412</v>
      </c>
      <c r="TSC1" s="125" t="s">
        <v>412</v>
      </c>
      <c r="TSG1" s="125" t="s">
        <v>412</v>
      </c>
      <c r="TSK1" s="125" t="s">
        <v>412</v>
      </c>
      <c r="TSO1" s="125" t="s">
        <v>412</v>
      </c>
      <c r="TSS1" s="125" t="s">
        <v>412</v>
      </c>
      <c r="TSW1" s="125" t="s">
        <v>412</v>
      </c>
      <c r="TTA1" s="125" t="s">
        <v>412</v>
      </c>
      <c r="TTE1" s="125" t="s">
        <v>412</v>
      </c>
      <c r="TTI1" s="125" t="s">
        <v>412</v>
      </c>
      <c r="TTM1" s="125" t="s">
        <v>412</v>
      </c>
      <c r="TTQ1" s="125" t="s">
        <v>412</v>
      </c>
      <c r="TTU1" s="125" t="s">
        <v>412</v>
      </c>
      <c r="TTY1" s="125" t="s">
        <v>412</v>
      </c>
      <c r="TUC1" s="125" t="s">
        <v>412</v>
      </c>
      <c r="TUG1" s="125" t="s">
        <v>412</v>
      </c>
      <c r="TUK1" s="125" t="s">
        <v>412</v>
      </c>
      <c r="TUO1" s="125" t="s">
        <v>412</v>
      </c>
      <c r="TUS1" s="125" t="s">
        <v>412</v>
      </c>
      <c r="TUW1" s="125" t="s">
        <v>412</v>
      </c>
      <c r="TVA1" s="125" t="s">
        <v>412</v>
      </c>
      <c r="TVE1" s="125" t="s">
        <v>412</v>
      </c>
      <c r="TVI1" s="125" t="s">
        <v>412</v>
      </c>
      <c r="TVM1" s="125" t="s">
        <v>412</v>
      </c>
      <c r="TVQ1" s="125" t="s">
        <v>412</v>
      </c>
      <c r="TVU1" s="125" t="s">
        <v>412</v>
      </c>
      <c r="TVY1" s="125" t="s">
        <v>412</v>
      </c>
      <c r="TWC1" s="125" t="s">
        <v>412</v>
      </c>
      <c r="TWG1" s="125" t="s">
        <v>412</v>
      </c>
      <c r="TWK1" s="125" t="s">
        <v>412</v>
      </c>
      <c r="TWO1" s="125" t="s">
        <v>412</v>
      </c>
      <c r="TWS1" s="125" t="s">
        <v>412</v>
      </c>
      <c r="TWW1" s="125" t="s">
        <v>412</v>
      </c>
      <c r="TXA1" s="125" t="s">
        <v>412</v>
      </c>
      <c r="TXE1" s="125" t="s">
        <v>412</v>
      </c>
      <c r="TXI1" s="125" t="s">
        <v>412</v>
      </c>
      <c r="TXM1" s="125" t="s">
        <v>412</v>
      </c>
      <c r="TXQ1" s="125" t="s">
        <v>412</v>
      </c>
      <c r="TXU1" s="125" t="s">
        <v>412</v>
      </c>
      <c r="TXY1" s="125" t="s">
        <v>412</v>
      </c>
      <c r="TYC1" s="125" t="s">
        <v>412</v>
      </c>
      <c r="TYG1" s="125" t="s">
        <v>412</v>
      </c>
      <c r="TYK1" s="125" t="s">
        <v>412</v>
      </c>
      <c r="TYO1" s="125" t="s">
        <v>412</v>
      </c>
      <c r="TYS1" s="125" t="s">
        <v>412</v>
      </c>
      <c r="TYW1" s="125" t="s">
        <v>412</v>
      </c>
      <c r="TZA1" s="125" t="s">
        <v>412</v>
      </c>
      <c r="TZE1" s="125" t="s">
        <v>412</v>
      </c>
      <c r="TZI1" s="125" t="s">
        <v>412</v>
      </c>
      <c r="TZM1" s="125" t="s">
        <v>412</v>
      </c>
      <c r="TZQ1" s="125" t="s">
        <v>412</v>
      </c>
      <c r="TZU1" s="125" t="s">
        <v>412</v>
      </c>
      <c r="TZY1" s="125" t="s">
        <v>412</v>
      </c>
      <c r="UAC1" s="125" t="s">
        <v>412</v>
      </c>
      <c r="UAG1" s="125" t="s">
        <v>412</v>
      </c>
      <c r="UAK1" s="125" t="s">
        <v>412</v>
      </c>
      <c r="UAO1" s="125" t="s">
        <v>412</v>
      </c>
      <c r="UAS1" s="125" t="s">
        <v>412</v>
      </c>
      <c r="UAW1" s="125" t="s">
        <v>412</v>
      </c>
      <c r="UBA1" s="125" t="s">
        <v>412</v>
      </c>
      <c r="UBE1" s="125" t="s">
        <v>412</v>
      </c>
      <c r="UBI1" s="125" t="s">
        <v>412</v>
      </c>
      <c r="UBM1" s="125" t="s">
        <v>412</v>
      </c>
      <c r="UBQ1" s="125" t="s">
        <v>412</v>
      </c>
      <c r="UBU1" s="125" t="s">
        <v>412</v>
      </c>
      <c r="UBY1" s="125" t="s">
        <v>412</v>
      </c>
      <c r="UCC1" s="125" t="s">
        <v>412</v>
      </c>
      <c r="UCG1" s="125" t="s">
        <v>412</v>
      </c>
      <c r="UCK1" s="125" t="s">
        <v>412</v>
      </c>
      <c r="UCO1" s="125" t="s">
        <v>412</v>
      </c>
      <c r="UCS1" s="125" t="s">
        <v>412</v>
      </c>
      <c r="UCW1" s="125" t="s">
        <v>412</v>
      </c>
      <c r="UDA1" s="125" t="s">
        <v>412</v>
      </c>
      <c r="UDE1" s="125" t="s">
        <v>412</v>
      </c>
      <c r="UDI1" s="125" t="s">
        <v>412</v>
      </c>
      <c r="UDM1" s="125" t="s">
        <v>412</v>
      </c>
      <c r="UDQ1" s="125" t="s">
        <v>412</v>
      </c>
      <c r="UDU1" s="125" t="s">
        <v>412</v>
      </c>
      <c r="UDY1" s="125" t="s">
        <v>412</v>
      </c>
      <c r="UEC1" s="125" t="s">
        <v>412</v>
      </c>
      <c r="UEG1" s="125" t="s">
        <v>412</v>
      </c>
      <c r="UEK1" s="125" t="s">
        <v>412</v>
      </c>
      <c r="UEO1" s="125" t="s">
        <v>412</v>
      </c>
      <c r="UES1" s="125" t="s">
        <v>412</v>
      </c>
      <c r="UEW1" s="125" t="s">
        <v>412</v>
      </c>
      <c r="UFA1" s="125" t="s">
        <v>412</v>
      </c>
      <c r="UFE1" s="125" t="s">
        <v>412</v>
      </c>
      <c r="UFI1" s="125" t="s">
        <v>412</v>
      </c>
      <c r="UFM1" s="125" t="s">
        <v>412</v>
      </c>
      <c r="UFQ1" s="125" t="s">
        <v>412</v>
      </c>
      <c r="UFU1" s="125" t="s">
        <v>412</v>
      </c>
      <c r="UFY1" s="125" t="s">
        <v>412</v>
      </c>
      <c r="UGC1" s="125" t="s">
        <v>412</v>
      </c>
      <c r="UGG1" s="125" t="s">
        <v>412</v>
      </c>
      <c r="UGK1" s="125" t="s">
        <v>412</v>
      </c>
      <c r="UGO1" s="125" t="s">
        <v>412</v>
      </c>
      <c r="UGS1" s="125" t="s">
        <v>412</v>
      </c>
      <c r="UGW1" s="125" t="s">
        <v>412</v>
      </c>
      <c r="UHA1" s="125" t="s">
        <v>412</v>
      </c>
      <c r="UHE1" s="125" t="s">
        <v>412</v>
      </c>
      <c r="UHI1" s="125" t="s">
        <v>412</v>
      </c>
      <c r="UHM1" s="125" t="s">
        <v>412</v>
      </c>
      <c r="UHQ1" s="125" t="s">
        <v>412</v>
      </c>
      <c r="UHU1" s="125" t="s">
        <v>412</v>
      </c>
      <c r="UHY1" s="125" t="s">
        <v>412</v>
      </c>
      <c r="UIC1" s="125" t="s">
        <v>412</v>
      </c>
      <c r="UIG1" s="125" t="s">
        <v>412</v>
      </c>
      <c r="UIK1" s="125" t="s">
        <v>412</v>
      </c>
      <c r="UIO1" s="125" t="s">
        <v>412</v>
      </c>
      <c r="UIS1" s="125" t="s">
        <v>412</v>
      </c>
      <c r="UIW1" s="125" t="s">
        <v>412</v>
      </c>
      <c r="UJA1" s="125" t="s">
        <v>412</v>
      </c>
      <c r="UJE1" s="125" t="s">
        <v>412</v>
      </c>
      <c r="UJI1" s="125" t="s">
        <v>412</v>
      </c>
      <c r="UJM1" s="125" t="s">
        <v>412</v>
      </c>
      <c r="UJQ1" s="125" t="s">
        <v>412</v>
      </c>
      <c r="UJU1" s="125" t="s">
        <v>412</v>
      </c>
      <c r="UJY1" s="125" t="s">
        <v>412</v>
      </c>
      <c r="UKC1" s="125" t="s">
        <v>412</v>
      </c>
      <c r="UKG1" s="125" t="s">
        <v>412</v>
      </c>
      <c r="UKK1" s="125" t="s">
        <v>412</v>
      </c>
      <c r="UKO1" s="125" t="s">
        <v>412</v>
      </c>
      <c r="UKS1" s="125" t="s">
        <v>412</v>
      </c>
      <c r="UKW1" s="125" t="s">
        <v>412</v>
      </c>
      <c r="ULA1" s="125" t="s">
        <v>412</v>
      </c>
      <c r="ULE1" s="125" t="s">
        <v>412</v>
      </c>
      <c r="ULI1" s="125" t="s">
        <v>412</v>
      </c>
      <c r="ULM1" s="125" t="s">
        <v>412</v>
      </c>
      <c r="ULQ1" s="125" t="s">
        <v>412</v>
      </c>
      <c r="ULU1" s="125" t="s">
        <v>412</v>
      </c>
      <c r="ULY1" s="125" t="s">
        <v>412</v>
      </c>
      <c r="UMC1" s="125" t="s">
        <v>412</v>
      </c>
      <c r="UMG1" s="125" t="s">
        <v>412</v>
      </c>
      <c r="UMK1" s="125" t="s">
        <v>412</v>
      </c>
      <c r="UMO1" s="125" t="s">
        <v>412</v>
      </c>
      <c r="UMS1" s="125" t="s">
        <v>412</v>
      </c>
      <c r="UMW1" s="125" t="s">
        <v>412</v>
      </c>
      <c r="UNA1" s="125" t="s">
        <v>412</v>
      </c>
      <c r="UNE1" s="125" t="s">
        <v>412</v>
      </c>
      <c r="UNI1" s="125" t="s">
        <v>412</v>
      </c>
      <c r="UNM1" s="125" t="s">
        <v>412</v>
      </c>
      <c r="UNQ1" s="125" t="s">
        <v>412</v>
      </c>
      <c r="UNU1" s="125" t="s">
        <v>412</v>
      </c>
      <c r="UNY1" s="125" t="s">
        <v>412</v>
      </c>
      <c r="UOC1" s="125" t="s">
        <v>412</v>
      </c>
      <c r="UOG1" s="125" t="s">
        <v>412</v>
      </c>
      <c r="UOK1" s="125" t="s">
        <v>412</v>
      </c>
      <c r="UOO1" s="125" t="s">
        <v>412</v>
      </c>
      <c r="UOS1" s="125" t="s">
        <v>412</v>
      </c>
      <c r="UOW1" s="125" t="s">
        <v>412</v>
      </c>
      <c r="UPA1" s="125" t="s">
        <v>412</v>
      </c>
      <c r="UPE1" s="125" t="s">
        <v>412</v>
      </c>
      <c r="UPI1" s="125" t="s">
        <v>412</v>
      </c>
      <c r="UPM1" s="125" t="s">
        <v>412</v>
      </c>
      <c r="UPQ1" s="125" t="s">
        <v>412</v>
      </c>
      <c r="UPU1" s="125" t="s">
        <v>412</v>
      </c>
      <c r="UPY1" s="125" t="s">
        <v>412</v>
      </c>
      <c r="UQC1" s="125" t="s">
        <v>412</v>
      </c>
      <c r="UQG1" s="125" t="s">
        <v>412</v>
      </c>
      <c r="UQK1" s="125" t="s">
        <v>412</v>
      </c>
      <c r="UQO1" s="125" t="s">
        <v>412</v>
      </c>
      <c r="UQS1" s="125" t="s">
        <v>412</v>
      </c>
      <c r="UQW1" s="125" t="s">
        <v>412</v>
      </c>
      <c r="URA1" s="125" t="s">
        <v>412</v>
      </c>
      <c r="URE1" s="125" t="s">
        <v>412</v>
      </c>
      <c r="URI1" s="125" t="s">
        <v>412</v>
      </c>
      <c r="URM1" s="125" t="s">
        <v>412</v>
      </c>
      <c r="URQ1" s="125" t="s">
        <v>412</v>
      </c>
      <c r="URU1" s="125" t="s">
        <v>412</v>
      </c>
      <c r="URY1" s="125" t="s">
        <v>412</v>
      </c>
      <c r="USC1" s="125" t="s">
        <v>412</v>
      </c>
      <c r="USG1" s="125" t="s">
        <v>412</v>
      </c>
      <c r="USK1" s="125" t="s">
        <v>412</v>
      </c>
      <c r="USO1" s="125" t="s">
        <v>412</v>
      </c>
      <c r="USS1" s="125" t="s">
        <v>412</v>
      </c>
      <c r="USW1" s="125" t="s">
        <v>412</v>
      </c>
      <c r="UTA1" s="125" t="s">
        <v>412</v>
      </c>
      <c r="UTE1" s="125" t="s">
        <v>412</v>
      </c>
      <c r="UTI1" s="125" t="s">
        <v>412</v>
      </c>
      <c r="UTM1" s="125" t="s">
        <v>412</v>
      </c>
      <c r="UTQ1" s="125" t="s">
        <v>412</v>
      </c>
      <c r="UTU1" s="125" t="s">
        <v>412</v>
      </c>
      <c r="UTY1" s="125" t="s">
        <v>412</v>
      </c>
      <c r="UUC1" s="125" t="s">
        <v>412</v>
      </c>
      <c r="UUG1" s="125" t="s">
        <v>412</v>
      </c>
      <c r="UUK1" s="125" t="s">
        <v>412</v>
      </c>
      <c r="UUO1" s="125" t="s">
        <v>412</v>
      </c>
      <c r="UUS1" s="125" t="s">
        <v>412</v>
      </c>
      <c r="UUW1" s="125" t="s">
        <v>412</v>
      </c>
      <c r="UVA1" s="125" t="s">
        <v>412</v>
      </c>
      <c r="UVE1" s="125" t="s">
        <v>412</v>
      </c>
      <c r="UVI1" s="125" t="s">
        <v>412</v>
      </c>
      <c r="UVM1" s="125" t="s">
        <v>412</v>
      </c>
      <c r="UVQ1" s="125" t="s">
        <v>412</v>
      </c>
      <c r="UVU1" s="125" t="s">
        <v>412</v>
      </c>
      <c r="UVY1" s="125" t="s">
        <v>412</v>
      </c>
      <c r="UWC1" s="125" t="s">
        <v>412</v>
      </c>
      <c r="UWG1" s="125" t="s">
        <v>412</v>
      </c>
      <c r="UWK1" s="125" t="s">
        <v>412</v>
      </c>
      <c r="UWO1" s="125" t="s">
        <v>412</v>
      </c>
      <c r="UWS1" s="125" t="s">
        <v>412</v>
      </c>
      <c r="UWW1" s="125" t="s">
        <v>412</v>
      </c>
      <c r="UXA1" s="125" t="s">
        <v>412</v>
      </c>
      <c r="UXE1" s="125" t="s">
        <v>412</v>
      </c>
      <c r="UXI1" s="125" t="s">
        <v>412</v>
      </c>
      <c r="UXM1" s="125" t="s">
        <v>412</v>
      </c>
      <c r="UXQ1" s="125" t="s">
        <v>412</v>
      </c>
      <c r="UXU1" s="125" t="s">
        <v>412</v>
      </c>
      <c r="UXY1" s="125" t="s">
        <v>412</v>
      </c>
      <c r="UYC1" s="125" t="s">
        <v>412</v>
      </c>
      <c r="UYG1" s="125" t="s">
        <v>412</v>
      </c>
      <c r="UYK1" s="125" t="s">
        <v>412</v>
      </c>
      <c r="UYO1" s="125" t="s">
        <v>412</v>
      </c>
      <c r="UYS1" s="125" t="s">
        <v>412</v>
      </c>
      <c r="UYW1" s="125" t="s">
        <v>412</v>
      </c>
      <c r="UZA1" s="125" t="s">
        <v>412</v>
      </c>
      <c r="UZE1" s="125" t="s">
        <v>412</v>
      </c>
      <c r="UZI1" s="125" t="s">
        <v>412</v>
      </c>
      <c r="UZM1" s="125" t="s">
        <v>412</v>
      </c>
      <c r="UZQ1" s="125" t="s">
        <v>412</v>
      </c>
      <c r="UZU1" s="125" t="s">
        <v>412</v>
      </c>
      <c r="UZY1" s="125" t="s">
        <v>412</v>
      </c>
      <c r="VAC1" s="125" t="s">
        <v>412</v>
      </c>
      <c r="VAG1" s="125" t="s">
        <v>412</v>
      </c>
      <c r="VAK1" s="125" t="s">
        <v>412</v>
      </c>
      <c r="VAO1" s="125" t="s">
        <v>412</v>
      </c>
      <c r="VAS1" s="125" t="s">
        <v>412</v>
      </c>
      <c r="VAW1" s="125" t="s">
        <v>412</v>
      </c>
      <c r="VBA1" s="125" t="s">
        <v>412</v>
      </c>
      <c r="VBE1" s="125" t="s">
        <v>412</v>
      </c>
      <c r="VBI1" s="125" t="s">
        <v>412</v>
      </c>
      <c r="VBM1" s="125" t="s">
        <v>412</v>
      </c>
      <c r="VBQ1" s="125" t="s">
        <v>412</v>
      </c>
      <c r="VBU1" s="125" t="s">
        <v>412</v>
      </c>
      <c r="VBY1" s="125" t="s">
        <v>412</v>
      </c>
      <c r="VCC1" s="125" t="s">
        <v>412</v>
      </c>
      <c r="VCG1" s="125" t="s">
        <v>412</v>
      </c>
      <c r="VCK1" s="125" t="s">
        <v>412</v>
      </c>
      <c r="VCO1" s="125" t="s">
        <v>412</v>
      </c>
      <c r="VCS1" s="125" t="s">
        <v>412</v>
      </c>
      <c r="VCW1" s="125" t="s">
        <v>412</v>
      </c>
      <c r="VDA1" s="125" t="s">
        <v>412</v>
      </c>
      <c r="VDE1" s="125" t="s">
        <v>412</v>
      </c>
      <c r="VDI1" s="125" t="s">
        <v>412</v>
      </c>
      <c r="VDM1" s="125" t="s">
        <v>412</v>
      </c>
      <c r="VDQ1" s="125" t="s">
        <v>412</v>
      </c>
      <c r="VDU1" s="125" t="s">
        <v>412</v>
      </c>
      <c r="VDY1" s="125" t="s">
        <v>412</v>
      </c>
      <c r="VEC1" s="125" t="s">
        <v>412</v>
      </c>
      <c r="VEG1" s="125" t="s">
        <v>412</v>
      </c>
      <c r="VEK1" s="125" t="s">
        <v>412</v>
      </c>
      <c r="VEO1" s="125" t="s">
        <v>412</v>
      </c>
      <c r="VES1" s="125" t="s">
        <v>412</v>
      </c>
      <c r="VEW1" s="125" t="s">
        <v>412</v>
      </c>
      <c r="VFA1" s="125" t="s">
        <v>412</v>
      </c>
      <c r="VFE1" s="125" t="s">
        <v>412</v>
      </c>
      <c r="VFI1" s="125" t="s">
        <v>412</v>
      </c>
      <c r="VFM1" s="125" t="s">
        <v>412</v>
      </c>
      <c r="VFQ1" s="125" t="s">
        <v>412</v>
      </c>
      <c r="VFU1" s="125" t="s">
        <v>412</v>
      </c>
      <c r="VFY1" s="125" t="s">
        <v>412</v>
      </c>
      <c r="VGC1" s="125" t="s">
        <v>412</v>
      </c>
      <c r="VGG1" s="125" t="s">
        <v>412</v>
      </c>
      <c r="VGK1" s="125" t="s">
        <v>412</v>
      </c>
      <c r="VGO1" s="125" t="s">
        <v>412</v>
      </c>
      <c r="VGS1" s="125" t="s">
        <v>412</v>
      </c>
      <c r="VGW1" s="125" t="s">
        <v>412</v>
      </c>
      <c r="VHA1" s="125" t="s">
        <v>412</v>
      </c>
      <c r="VHE1" s="125" t="s">
        <v>412</v>
      </c>
      <c r="VHI1" s="125" t="s">
        <v>412</v>
      </c>
      <c r="VHM1" s="125" t="s">
        <v>412</v>
      </c>
      <c r="VHQ1" s="125" t="s">
        <v>412</v>
      </c>
      <c r="VHU1" s="125" t="s">
        <v>412</v>
      </c>
      <c r="VHY1" s="125" t="s">
        <v>412</v>
      </c>
      <c r="VIC1" s="125" t="s">
        <v>412</v>
      </c>
      <c r="VIG1" s="125" t="s">
        <v>412</v>
      </c>
      <c r="VIK1" s="125" t="s">
        <v>412</v>
      </c>
      <c r="VIO1" s="125" t="s">
        <v>412</v>
      </c>
      <c r="VIS1" s="125" t="s">
        <v>412</v>
      </c>
      <c r="VIW1" s="125" t="s">
        <v>412</v>
      </c>
      <c r="VJA1" s="125" t="s">
        <v>412</v>
      </c>
      <c r="VJE1" s="125" t="s">
        <v>412</v>
      </c>
      <c r="VJI1" s="125" t="s">
        <v>412</v>
      </c>
      <c r="VJM1" s="125" t="s">
        <v>412</v>
      </c>
      <c r="VJQ1" s="125" t="s">
        <v>412</v>
      </c>
      <c r="VJU1" s="125" t="s">
        <v>412</v>
      </c>
      <c r="VJY1" s="125" t="s">
        <v>412</v>
      </c>
      <c r="VKC1" s="125" t="s">
        <v>412</v>
      </c>
      <c r="VKG1" s="125" t="s">
        <v>412</v>
      </c>
      <c r="VKK1" s="125" t="s">
        <v>412</v>
      </c>
      <c r="VKO1" s="125" t="s">
        <v>412</v>
      </c>
      <c r="VKS1" s="125" t="s">
        <v>412</v>
      </c>
      <c r="VKW1" s="125" t="s">
        <v>412</v>
      </c>
      <c r="VLA1" s="125" t="s">
        <v>412</v>
      </c>
      <c r="VLE1" s="125" t="s">
        <v>412</v>
      </c>
      <c r="VLI1" s="125" t="s">
        <v>412</v>
      </c>
      <c r="VLM1" s="125" t="s">
        <v>412</v>
      </c>
      <c r="VLQ1" s="125" t="s">
        <v>412</v>
      </c>
      <c r="VLU1" s="125" t="s">
        <v>412</v>
      </c>
      <c r="VLY1" s="125" t="s">
        <v>412</v>
      </c>
      <c r="VMC1" s="125" t="s">
        <v>412</v>
      </c>
      <c r="VMG1" s="125" t="s">
        <v>412</v>
      </c>
      <c r="VMK1" s="125" t="s">
        <v>412</v>
      </c>
      <c r="VMO1" s="125" t="s">
        <v>412</v>
      </c>
      <c r="VMS1" s="125" t="s">
        <v>412</v>
      </c>
      <c r="VMW1" s="125" t="s">
        <v>412</v>
      </c>
      <c r="VNA1" s="125" t="s">
        <v>412</v>
      </c>
      <c r="VNE1" s="125" t="s">
        <v>412</v>
      </c>
      <c r="VNI1" s="125" t="s">
        <v>412</v>
      </c>
      <c r="VNM1" s="125" t="s">
        <v>412</v>
      </c>
      <c r="VNQ1" s="125" t="s">
        <v>412</v>
      </c>
      <c r="VNU1" s="125" t="s">
        <v>412</v>
      </c>
      <c r="VNY1" s="125" t="s">
        <v>412</v>
      </c>
      <c r="VOC1" s="125" t="s">
        <v>412</v>
      </c>
      <c r="VOG1" s="125" t="s">
        <v>412</v>
      </c>
      <c r="VOK1" s="125" t="s">
        <v>412</v>
      </c>
      <c r="VOO1" s="125" t="s">
        <v>412</v>
      </c>
      <c r="VOS1" s="125" t="s">
        <v>412</v>
      </c>
      <c r="VOW1" s="125" t="s">
        <v>412</v>
      </c>
      <c r="VPA1" s="125" t="s">
        <v>412</v>
      </c>
      <c r="VPE1" s="125" t="s">
        <v>412</v>
      </c>
      <c r="VPI1" s="125" t="s">
        <v>412</v>
      </c>
      <c r="VPM1" s="125" t="s">
        <v>412</v>
      </c>
      <c r="VPQ1" s="125" t="s">
        <v>412</v>
      </c>
      <c r="VPU1" s="125" t="s">
        <v>412</v>
      </c>
      <c r="VPY1" s="125" t="s">
        <v>412</v>
      </c>
      <c r="VQC1" s="125" t="s">
        <v>412</v>
      </c>
      <c r="VQG1" s="125" t="s">
        <v>412</v>
      </c>
      <c r="VQK1" s="125" t="s">
        <v>412</v>
      </c>
      <c r="VQO1" s="125" t="s">
        <v>412</v>
      </c>
      <c r="VQS1" s="125" t="s">
        <v>412</v>
      </c>
      <c r="VQW1" s="125" t="s">
        <v>412</v>
      </c>
      <c r="VRA1" s="125" t="s">
        <v>412</v>
      </c>
      <c r="VRE1" s="125" t="s">
        <v>412</v>
      </c>
      <c r="VRI1" s="125" t="s">
        <v>412</v>
      </c>
      <c r="VRM1" s="125" t="s">
        <v>412</v>
      </c>
      <c r="VRQ1" s="125" t="s">
        <v>412</v>
      </c>
      <c r="VRU1" s="125" t="s">
        <v>412</v>
      </c>
      <c r="VRY1" s="125" t="s">
        <v>412</v>
      </c>
      <c r="VSC1" s="125" t="s">
        <v>412</v>
      </c>
      <c r="VSG1" s="125" t="s">
        <v>412</v>
      </c>
      <c r="VSK1" s="125" t="s">
        <v>412</v>
      </c>
      <c r="VSO1" s="125" t="s">
        <v>412</v>
      </c>
      <c r="VSS1" s="125" t="s">
        <v>412</v>
      </c>
      <c r="VSW1" s="125" t="s">
        <v>412</v>
      </c>
      <c r="VTA1" s="125" t="s">
        <v>412</v>
      </c>
      <c r="VTE1" s="125" t="s">
        <v>412</v>
      </c>
      <c r="VTI1" s="125" t="s">
        <v>412</v>
      </c>
      <c r="VTM1" s="125" t="s">
        <v>412</v>
      </c>
      <c r="VTQ1" s="125" t="s">
        <v>412</v>
      </c>
      <c r="VTU1" s="125" t="s">
        <v>412</v>
      </c>
      <c r="VTY1" s="125" t="s">
        <v>412</v>
      </c>
      <c r="VUC1" s="125" t="s">
        <v>412</v>
      </c>
      <c r="VUG1" s="125" t="s">
        <v>412</v>
      </c>
      <c r="VUK1" s="125" t="s">
        <v>412</v>
      </c>
      <c r="VUO1" s="125" t="s">
        <v>412</v>
      </c>
      <c r="VUS1" s="125" t="s">
        <v>412</v>
      </c>
      <c r="VUW1" s="125" t="s">
        <v>412</v>
      </c>
      <c r="VVA1" s="125" t="s">
        <v>412</v>
      </c>
      <c r="VVE1" s="125" t="s">
        <v>412</v>
      </c>
      <c r="VVI1" s="125" t="s">
        <v>412</v>
      </c>
      <c r="VVM1" s="125" t="s">
        <v>412</v>
      </c>
      <c r="VVQ1" s="125" t="s">
        <v>412</v>
      </c>
      <c r="VVU1" s="125" t="s">
        <v>412</v>
      </c>
      <c r="VVY1" s="125" t="s">
        <v>412</v>
      </c>
      <c r="VWC1" s="125" t="s">
        <v>412</v>
      </c>
      <c r="VWG1" s="125" t="s">
        <v>412</v>
      </c>
      <c r="VWK1" s="125" t="s">
        <v>412</v>
      </c>
      <c r="VWO1" s="125" t="s">
        <v>412</v>
      </c>
      <c r="VWS1" s="125" t="s">
        <v>412</v>
      </c>
      <c r="VWW1" s="125" t="s">
        <v>412</v>
      </c>
      <c r="VXA1" s="125" t="s">
        <v>412</v>
      </c>
      <c r="VXE1" s="125" t="s">
        <v>412</v>
      </c>
      <c r="VXI1" s="125" t="s">
        <v>412</v>
      </c>
      <c r="VXM1" s="125" t="s">
        <v>412</v>
      </c>
      <c r="VXQ1" s="125" t="s">
        <v>412</v>
      </c>
      <c r="VXU1" s="125" t="s">
        <v>412</v>
      </c>
      <c r="VXY1" s="125" t="s">
        <v>412</v>
      </c>
      <c r="VYC1" s="125" t="s">
        <v>412</v>
      </c>
      <c r="VYG1" s="125" t="s">
        <v>412</v>
      </c>
      <c r="VYK1" s="125" t="s">
        <v>412</v>
      </c>
      <c r="VYO1" s="125" t="s">
        <v>412</v>
      </c>
      <c r="VYS1" s="125" t="s">
        <v>412</v>
      </c>
      <c r="VYW1" s="125" t="s">
        <v>412</v>
      </c>
      <c r="VZA1" s="125" t="s">
        <v>412</v>
      </c>
      <c r="VZE1" s="125" t="s">
        <v>412</v>
      </c>
      <c r="VZI1" s="125" t="s">
        <v>412</v>
      </c>
      <c r="VZM1" s="125" t="s">
        <v>412</v>
      </c>
      <c r="VZQ1" s="125" t="s">
        <v>412</v>
      </c>
      <c r="VZU1" s="125" t="s">
        <v>412</v>
      </c>
      <c r="VZY1" s="125" t="s">
        <v>412</v>
      </c>
      <c r="WAC1" s="125" t="s">
        <v>412</v>
      </c>
      <c r="WAG1" s="125" t="s">
        <v>412</v>
      </c>
      <c r="WAK1" s="125" t="s">
        <v>412</v>
      </c>
      <c r="WAO1" s="125" t="s">
        <v>412</v>
      </c>
      <c r="WAS1" s="125" t="s">
        <v>412</v>
      </c>
      <c r="WAW1" s="125" t="s">
        <v>412</v>
      </c>
      <c r="WBA1" s="125" t="s">
        <v>412</v>
      </c>
      <c r="WBE1" s="125" t="s">
        <v>412</v>
      </c>
      <c r="WBI1" s="125" t="s">
        <v>412</v>
      </c>
      <c r="WBM1" s="125" t="s">
        <v>412</v>
      </c>
      <c r="WBQ1" s="125" t="s">
        <v>412</v>
      </c>
      <c r="WBU1" s="125" t="s">
        <v>412</v>
      </c>
      <c r="WBY1" s="125" t="s">
        <v>412</v>
      </c>
      <c r="WCC1" s="125" t="s">
        <v>412</v>
      </c>
      <c r="WCG1" s="125" t="s">
        <v>412</v>
      </c>
      <c r="WCK1" s="125" t="s">
        <v>412</v>
      </c>
      <c r="WCO1" s="125" t="s">
        <v>412</v>
      </c>
      <c r="WCS1" s="125" t="s">
        <v>412</v>
      </c>
      <c r="WCW1" s="125" t="s">
        <v>412</v>
      </c>
      <c r="WDA1" s="125" t="s">
        <v>412</v>
      </c>
      <c r="WDE1" s="125" t="s">
        <v>412</v>
      </c>
      <c r="WDI1" s="125" t="s">
        <v>412</v>
      </c>
      <c r="WDM1" s="125" t="s">
        <v>412</v>
      </c>
      <c r="WDQ1" s="125" t="s">
        <v>412</v>
      </c>
      <c r="WDU1" s="125" t="s">
        <v>412</v>
      </c>
      <c r="WDY1" s="125" t="s">
        <v>412</v>
      </c>
      <c r="WEC1" s="125" t="s">
        <v>412</v>
      </c>
      <c r="WEG1" s="125" t="s">
        <v>412</v>
      </c>
      <c r="WEK1" s="125" t="s">
        <v>412</v>
      </c>
      <c r="WEO1" s="125" t="s">
        <v>412</v>
      </c>
      <c r="WES1" s="125" t="s">
        <v>412</v>
      </c>
      <c r="WEW1" s="125" t="s">
        <v>412</v>
      </c>
      <c r="WFA1" s="125" t="s">
        <v>412</v>
      </c>
      <c r="WFE1" s="125" t="s">
        <v>412</v>
      </c>
      <c r="WFI1" s="125" t="s">
        <v>412</v>
      </c>
      <c r="WFM1" s="125" t="s">
        <v>412</v>
      </c>
      <c r="WFQ1" s="125" t="s">
        <v>412</v>
      </c>
      <c r="WFU1" s="125" t="s">
        <v>412</v>
      </c>
      <c r="WFY1" s="125" t="s">
        <v>412</v>
      </c>
      <c r="WGC1" s="125" t="s">
        <v>412</v>
      </c>
      <c r="WGG1" s="125" t="s">
        <v>412</v>
      </c>
      <c r="WGK1" s="125" t="s">
        <v>412</v>
      </c>
      <c r="WGO1" s="125" t="s">
        <v>412</v>
      </c>
      <c r="WGS1" s="125" t="s">
        <v>412</v>
      </c>
      <c r="WGW1" s="125" t="s">
        <v>412</v>
      </c>
      <c r="WHA1" s="125" t="s">
        <v>412</v>
      </c>
      <c r="WHE1" s="125" t="s">
        <v>412</v>
      </c>
      <c r="WHI1" s="125" t="s">
        <v>412</v>
      </c>
      <c r="WHM1" s="125" t="s">
        <v>412</v>
      </c>
      <c r="WHQ1" s="125" t="s">
        <v>412</v>
      </c>
      <c r="WHU1" s="125" t="s">
        <v>412</v>
      </c>
      <c r="WHY1" s="125" t="s">
        <v>412</v>
      </c>
      <c r="WIC1" s="125" t="s">
        <v>412</v>
      </c>
      <c r="WIG1" s="125" t="s">
        <v>412</v>
      </c>
      <c r="WIK1" s="125" t="s">
        <v>412</v>
      </c>
      <c r="WIO1" s="125" t="s">
        <v>412</v>
      </c>
      <c r="WIS1" s="125" t="s">
        <v>412</v>
      </c>
      <c r="WIW1" s="125" t="s">
        <v>412</v>
      </c>
      <c r="WJA1" s="125" t="s">
        <v>412</v>
      </c>
      <c r="WJE1" s="125" t="s">
        <v>412</v>
      </c>
      <c r="WJI1" s="125" t="s">
        <v>412</v>
      </c>
      <c r="WJM1" s="125" t="s">
        <v>412</v>
      </c>
      <c r="WJQ1" s="125" t="s">
        <v>412</v>
      </c>
      <c r="WJU1" s="125" t="s">
        <v>412</v>
      </c>
      <c r="WJY1" s="125" t="s">
        <v>412</v>
      </c>
      <c r="WKC1" s="125" t="s">
        <v>412</v>
      </c>
      <c r="WKG1" s="125" t="s">
        <v>412</v>
      </c>
      <c r="WKK1" s="125" t="s">
        <v>412</v>
      </c>
      <c r="WKO1" s="125" t="s">
        <v>412</v>
      </c>
      <c r="WKS1" s="125" t="s">
        <v>412</v>
      </c>
      <c r="WKW1" s="125" t="s">
        <v>412</v>
      </c>
      <c r="WLA1" s="125" t="s">
        <v>412</v>
      </c>
      <c r="WLE1" s="125" t="s">
        <v>412</v>
      </c>
      <c r="WLI1" s="125" t="s">
        <v>412</v>
      </c>
      <c r="WLM1" s="125" t="s">
        <v>412</v>
      </c>
      <c r="WLQ1" s="125" t="s">
        <v>412</v>
      </c>
      <c r="WLU1" s="125" t="s">
        <v>412</v>
      </c>
      <c r="WLY1" s="125" t="s">
        <v>412</v>
      </c>
      <c r="WMC1" s="125" t="s">
        <v>412</v>
      </c>
      <c r="WMG1" s="125" t="s">
        <v>412</v>
      </c>
      <c r="WMK1" s="125" t="s">
        <v>412</v>
      </c>
      <c r="WMO1" s="125" t="s">
        <v>412</v>
      </c>
      <c r="WMS1" s="125" t="s">
        <v>412</v>
      </c>
      <c r="WMW1" s="125" t="s">
        <v>412</v>
      </c>
      <c r="WNA1" s="125" t="s">
        <v>412</v>
      </c>
      <c r="WNE1" s="125" t="s">
        <v>412</v>
      </c>
      <c r="WNI1" s="125" t="s">
        <v>412</v>
      </c>
      <c r="WNM1" s="125" t="s">
        <v>412</v>
      </c>
      <c r="WNQ1" s="125" t="s">
        <v>412</v>
      </c>
      <c r="WNU1" s="125" t="s">
        <v>412</v>
      </c>
      <c r="WNY1" s="125" t="s">
        <v>412</v>
      </c>
      <c r="WOC1" s="125" t="s">
        <v>412</v>
      </c>
      <c r="WOG1" s="125" t="s">
        <v>412</v>
      </c>
      <c r="WOK1" s="125" t="s">
        <v>412</v>
      </c>
      <c r="WOO1" s="125" t="s">
        <v>412</v>
      </c>
      <c r="WOS1" s="125" t="s">
        <v>412</v>
      </c>
      <c r="WOW1" s="125" t="s">
        <v>412</v>
      </c>
      <c r="WPA1" s="125" t="s">
        <v>412</v>
      </c>
      <c r="WPE1" s="125" t="s">
        <v>412</v>
      </c>
      <c r="WPI1" s="125" t="s">
        <v>412</v>
      </c>
      <c r="WPM1" s="125" t="s">
        <v>412</v>
      </c>
      <c r="WPQ1" s="125" t="s">
        <v>412</v>
      </c>
      <c r="WPU1" s="125" t="s">
        <v>412</v>
      </c>
      <c r="WPY1" s="125" t="s">
        <v>412</v>
      </c>
      <c r="WQC1" s="125" t="s">
        <v>412</v>
      </c>
      <c r="WQG1" s="125" t="s">
        <v>412</v>
      </c>
      <c r="WQK1" s="125" t="s">
        <v>412</v>
      </c>
      <c r="WQO1" s="125" t="s">
        <v>412</v>
      </c>
      <c r="WQS1" s="125" t="s">
        <v>412</v>
      </c>
      <c r="WQW1" s="125" t="s">
        <v>412</v>
      </c>
      <c r="WRA1" s="125" t="s">
        <v>412</v>
      </c>
      <c r="WRE1" s="125" t="s">
        <v>412</v>
      </c>
      <c r="WRI1" s="125" t="s">
        <v>412</v>
      </c>
      <c r="WRM1" s="125" t="s">
        <v>412</v>
      </c>
      <c r="WRQ1" s="125" t="s">
        <v>412</v>
      </c>
      <c r="WRU1" s="125" t="s">
        <v>412</v>
      </c>
      <c r="WRY1" s="125" t="s">
        <v>412</v>
      </c>
      <c r="WSC1" s="125" t="s">
        <v>412</v>
      </c>
      <c r="WSG1" s="125" t="s">
        <v>412</v>
      </c>
      <c r="WSK1" s="125" t="s">
        <v>412</v>
      </c>
      <c r="WSO1" s="125" t="s">
        <v>412</v>
      </c>
      <c r="WSS1" s="125" t="s">
        <v>412</v>
      </c>
      <c r="WSW1" s="125" t="s">
        <v>412</v>
      </c>
      <c r="WTA1" s="125" t="s">
        <v>412</v>
      </c>
      <c r="WTE1" s="125" t="s">
        <v>412</v>
      </c>
      <c r="WTI1" s="125" t="s">
        <v>412</v>
      </c>
      <c r="WTM1" s="125" t="s">
        <v>412</v>
      </c>
      <c r="WTQ1" s="125" t="s">
        <v>412</v>
      </c>
      <c r="WTU1" s="125" t="s">
        <v>412</v>
      </c>
      <c r="WTY1" s="125" t="s">
        <v>412</v>
      </c>
      <c r="WUC1" s="125" t="s">
        <v>412</v>
      </c>
      <c r="WUG1" s="125" t="s">
        <v>412</v>
      </c>
      <c r="WUK1" s="125" t="s">
        <v>412</v>
      </c>
      <c r="WUO1" s="125" t="s">
        <v>412</v>
      </c>
      <c r="WUS1" s="125" t="s">
        <v>412</v>
      </c>
      <c r="WUW1" s="125" t="s">
        <v>412</v>
      </c>
      <c r="WVA1" s="125" t="s">
        <v>412</v>
      </c>
      <c r="WVE1" s="125" t="s">
        <v>412</v>
      </c>
      <c r="WVI1" s="125" t="s">
        <v>412</v>
      </c>
      <c r="WVM1" s="125" t="s">
        <v>412</v>
      </c>
      <c r="WVQ1" s="125" t="s">
        <v>412</v>
      </c>
      <c r="WVU1" s="125" t="s">
        <v>412</v>
      </c>
      <c r="WVY1" s="125" t="s">
        <v>412</v>
      </c>
      <c r="WWC1" s="125" t="s">
        <v>412</v>
      </c>
      <c r="WWG1" s="125" t="s">
        <v>412</v>
      </c>
      <c r="WWK1" s="125" t="s">
        <v>412</v>
      </c>
      <c r="WWO1" s="125" t="s">
        <v>412</v>
      </c>
      <c r="WWS1" s="125" t="s">
        <v>412</v>
      </c>
      <c r="WWW1" s="125" t="s">
        <v>412</v>
      </c>
      <c r="WXA1" s="125" t="s">
        <v>412</v>
      </c>
      <c r="WXE1" s="125" t="s">
        <v>412</v>
      </c>
      <c r="WXI1" s="125" t="s">
        <v>412</v>
      </c>
      <c r="WXM1" s="125" t="s">
        <v>412</v>
      </c>
      <c r="WXQ1" s="125" t="s">
        <v>412</v>
      </c>
      <c r="WXU1" s="125" t="s">
        <v>412</v>
      </c>
      <c r="WXY1" s="125" t="s">
        <v>412</v>
      </c>
      <c r="WYC1" s="125" t="s">
        <v>412</v>
      </c>
      <c r="WYG1" s="125" t="s">
        <v>412</v>
      </c>
      <c r="WYK1" s="125" t="s">
        <v>412</v>
      </c>
      <c r="WYO1" s="125" t="s">
        <v>412</v>
      </c>
      <c r="WYS1" s="125" t="s">
        <v>412</v>
      </c>
      <c r="WYW1" s="125" t="s">
        <v>412</v>
      </c>
      <c r="WZA1" s="125" t="s">
        <v>412</v>
      </c>
      <c r="WZE1" s="125" t="s">
        <v>412</v>
      </c>
      <c r="WZI1" s="125" t="s">
        <v>412</v>
      </c>
      <c r="WZM1" s="125" t="s">
        <v>412</v>
      </c>
      <c r="WZQ1" s="125" t="s">
        <v>412</v>
      </c>
      <c r="WZU1" s="125" t="s">
        <v>412</v>
      </c>
      <c r="WZY1" s="125" t="s">
        <v>412</v>
      </c>
      <c r="XAC1" s="125" t="s">
        <v>412</v>
      </c>
      <c r="XAG1" s="125" t="s">
        <v>412</v>
      </c>
      <c r="XAK1" s="125" t="s">
        <v>412</v>
      </c>
      <c r="XAO1" s="125" t="s">
        <v>412</v>
      </c>
      <c r="XAS1" s="125" t="s">
        <v>412</v>
      </c>
      <c r="XAW1" s="125" t="s">
        <v>412</v>
      </c>
      <c r="XBA1" s="125" t="s">
        <v>412</v>
      </c>
      <c r="XBE1" s="125" t="s">
        <v>412</v>
      </c>
      <c r="XBI1" s="125" t="s">
        <v>412</v>
      </c>
      <c r="XBM1" s="125" t="s">
        <v>412</v>
      </c>
      <c r="XBQ1" s="125" t="s">
        <v>412</v>
      </c>
      <c r="XBU1" s="125" t="s">
        <v>412</v>
      </c>
      <c r="XBY1" s="125" t="s">
        <v>412</v>
      </c>
      <c r="XCC1" s="125" t="s">
        <v>412</v>
      </c>
      <c r="XCG1" s="125" t="s">
        <v>412</v>
      </c>
      <c r="XCK1" s="125" t="s">
        <v>412</v>
      </c>
      <c r="XCO1" s="125" t="s">
        <v>412</v>
      </c>
      <c r="XCS1" s="125" t="s">
        <v>412</v>
      </c>
      <c r="XCW1" s="125" t="s">
        <v>412</v>
      </c>
      <c r="XDA1" s="125" t="s">
        <v>412</v>
      </c>
      <c r="XDE1" s="125" t="s">
        <v>412</v>
      </c>
      <c r="XDI1" s="125" t="s">
        <v>412</v>
      </c>
      <c r="XDM1" s="125" t="s">
        <v>412</v>
      </c>
      <c r="XDQ1" s="125" t="s">
        <v>412</v>
      </c>
      <c r="XDU1" s="125" t="s">
        <v>412</v>
      </c>
      <c r="XDY1" s="125" t="s">
        <v>412</v>
      </c>
      <c r="XEC1" s="125" t="s">
        <v>412</v>
      </c>
      <c r="XEG1" s="125" t="s">
        <v>412</v>
      </c>
      <c r="XEK1" s="125" t="s">
        <v>412</v>
      </c>
      <c r="XEO1" s="125" t="s">
        <v>412</v>
      </c>
      <c r="XES1" s="125" t="s">
        <v>412</v>
      </c>
      <c r="XEW1" s="125" t="s">
        <v>412</v>
      </c>
      <c r="XFA1" s="125" t="s">
        <v>412</v>
      </c>
    </row>
    <row r="2" spans="1:1021 1025:2045 2049:3069 3073:4093 4097:5117 5121:6141 6145:7165 7169:8189 8193:9213 9217:10237 10241:11261 11265:12285 12289:13309 13313:14333 14337:15357 15361:16381" x14ac:dyDescent="0.2">
      <c r="A2" s="127" t="s">
        <v>351</v>
      </c>
      <c r="E2" s="127" t="s">
        <v>351</v>
      </c>
      <c r="I2" s="127" t="s">
        <v>351</v>
      </c>
      <c r="M2" s="127" t="s">
        <v>351</v>
      </c>
      <c r="Q2" s="127" t="s">
        <v>351</v>
      </c>
      <c r="U2" s="127" t="s">
        <v>351</v>
      </c>
      <c r="Y2" s="127" t="s">
        <v>351</v>
      </c>
      <c r="AC2" s="127" t="s">
        <v>351</v>
      </c>
      <c r="AG2" s="127" t="s">
        <v>351</v>
      </c>
      <c r="AK2" s="127" t="s">
        <v>351</v>
      </c>
      <c r="AO2" s="127" t="s">
        <v>351</v>
      </c>
      <c r="AS2" s="127" t="s">
        <v>351</v>
      </c>
      <c r="AW2" s="127" t="s">
        <v>351</v>
      </c>
      <c r="BA2" s="127" t="s">
        <v>351</v>
      </c>
      <c r="BE2" s="127" t="s">
        <v>351</v>
      </c>
      <c r="BI2" s="127" t="s">
        <v>351</v>
      </c>
      <c r="BM2" s="127" t="s">
        <v>351</v>
      </c>
      <c r="BQ2" s="127" t="s">
        <v>351</v>
      </c>
      <c r="BU2" s="127" t="s">
        <v>351</v>
      </c>
      <c r="BY2" s="127" t="s">
        <v>351</v>
      </c>
      <c r="CC2" s="127" t="s">
        <v>351</v>
      </c>
      <c r="CG2" s="127" t="s">
        <v>351</v>
      </c>
      <c r="CK2" s="127" t="s">
        <v>351</v>
      </c>
      <c r="CO2" s="127" t="s">
        <v>351</v>
      </c>
      <c r="CS2" s="127" t="s">
        <v>351</v>
      </c>
      <c r="CW2" s="127" t="s">
        <v>351</v>
      </c>
      <c r="DA2" s="127" t="s">
        <v>351</v>
      </c>
      <c r="DE2" s="127" t="s">
        <v>351</v>
      </c>
      <c r="DI2" s="127" t="s">
        <v>351</v>
      </c>
      <c r="DM2" s="127" t="s">
        <v>351</v>
      </c>
      <c r="DQ2" s="127" t="s">
        <v>351</v>
      </c>
      <c r="DU2" s="127" t="s">
        <v>351</v>
      </c>
      <c r="DY2" s="127" t="s">
        <v>351</v>
      </c>
      <c r="EC2" s="127" t="s">
        <v>351</v>
      </c>
      <c r="EG2" s="127" t="s">
        <v>351</v>
      </c>
      <c r="EK2" s="127" t="s">
        <v>351</v>
      </c>
      <c r="EO2" s="127" t="s">
        <v>351</v>
      </c>
      <c r="ES2" s="127" t="s">
        <v>351</v>
      </c>
      <c r="EW2" s="127" t="s">
        <v>351</v>
      </c>
      <c r="FA2" s="127" t="s">
        <v>351</v>
      </c>
      <c r="FE2" s="127" t="s">
        <v>351</v>
      </c>
      <c r="FI2" s="127" t="s">
        <v>351</v>
      </c>
      <c r="FM2" s="127" t="s">
        <v>351</v>
      </c>
      <c r="FQ2" s="127" t="s">
        <v>351</v>
      </c>
      <c r="FU2" s="127" t="s">
        <v>351</v>
      </c>
      <c r="FY2" s="127" t="s">
        <v>351</v>
      </c>
      <c r="GC2" s="127" t="s">
        <v>351</v>
      </c>
      <c r="GG2" s="127" t="s">
        <v>351</v>
      </c>
      <c r="GK2" s="127" t="s">
        <v>351</v>
      </c>
      <c r="GO2" s="127" t="s">
        <v>351</v>
      </c>
      <c r="GS2" s="127" t="s">
        <v>351</v>
      </c>
      <c r="GW2" s="127" t="s">
        <v>351</v>
      </c>
      <c r="HA2" s="127" t="s">
        <v>351</v>
      </c>
      <c r="HE2" s="127" t="s">
        <v>351</v>
      </c>
      <c r="HI2" s="127" t="s">
        <v>351</v>
      </c>
      <c r="HM2" s="127" t="s">
        <v>351</v>
      </c>
      <c r="HQ2" s="127" t="s">
        <v>351</v>
      </c>
      <c r="HU2" s="127" t="s">
        <v>351</v>
      </c>
      <c r="HY2" s="127" t="s">
        <v>351</v>
      </c>
      <c r="IC2" s="127" t="s">
        <v>351</v>
      </c>
      <c r="IG2" s="127" t="s">
        <v>351</v>
      </c>
      <c r="IK2" s="127" t="s">
        <v>351</v>
      </c>
      <c r="IO2" s="127" t="s">
        <v>351</v>
      </c>
      <c r="IS2" s="127" t="s">
        <v>351</v>
      </c>
      <c r="IW2" s="127" t="s">
        <v>351</v>
      </c>
      <c r="JA2" s="127" t="s">
        <v>351</v>
      </c>
      <c r="JE2" s="127" t="s">
        <v>351</v>
      </c>
      <c r="JI2" s="127" t="s">
        <v>351</v>
      </c>
      <c r="JM2" s="127" t="s">
        <v>351</v>
      </c>
      <c r="JQ2" s="127" t="s">
        <v>351</v>
      </c>
      <c r="JU2" s="127" t="s">
        <v>351</v>
      </c>
      <c r="JY2" s="127" t="s">
        <v>351</v>
      </c>
      <c r="KC2" s="127" t="s">
        <v>351</v>
      </c>
      <c r="KG2" s="127" t="s">
        <v>351</v>
      </c>
      <c r="KK2" s="127" t="s">
        <v>351</v>
      </c>
      <c r="KO2" s="127" t="s">
        <v>351</v>
      </c>
      <c r="KS2" s="127" t="s">
        <v>351</v>
      </c>
      <c r="KW2" s="127" t="s">
        <v>351</v>
      </c>
      <c r="LA2" s="127" t="s">
        <v>351</v>
      </c>
      <c r="LE2" s="127" t="s">
        <v>351</v>
      </c>
      <c r="LI2" s="127" t="s">
        <v>351</v>
      </c>
      <c r="LM2" s="127" t="s">
        <v>351</v>
      </c>
      <c r="LQ2" s="127" t="s">
        <v>351</v>
      </c>
      <c r="LU2" s="127" t="s">
        <v>351</v>
      </c>
      <c r="LY2" s="127" t="s">
        <v>351</v>
      </c>
      <c r="MC2" s="127" t="s">
        <v>351</v>
      </c>
      <c r="MG2" s="127" t="s">
        <v>351</v>
      </c>
      <c r="MK2" s="127" t="s">
        <v>351</v>
      </c>
      <c r="MO2" s="127" t="s">
        <v>351</v>
      </c>
      <c r="MS2" s="127" t="s">
        <v>351</v>
      </c>
      <c r="MW2" s="127" t="s">
        <v>351</v>
      </c>
      <c r="NA2" s="127" t="s">
        <v>351</v>
      </c>
      <c r="NE2" s="127" t="s">
        <v>351</v>
      </c>
      <c r="NI2" s="127" t="s">
        <v>351</v>
      </c>
      <c r="NM2" s="127" t="s">
        <v>351</v>
      </c>
      <c r="NQ2" s="127" t="s">
        <v>351</v>
      </c>
      <c r="NU2" s="127" t="s">
        <v>351</v>
      </c>
      <c r="NY2" s="127" t="s">
        <v>351</v>
      </c>
      <c r="OC2" s="127" t="s">
        <v>351</v>
      </c>
      <c r="OG2" s="127" t="s">
        <v>351</v>
      </c>
      <c r="OK2" s="127" t="s">
        <v>351</v>
      </c>
      <c r="OO2" s="127" t="s">
        <v>351</v>
      </c>
      <c r="OS2" s="127" t="s">
        <v>351</v>
      </c>
      <c r="OW2" s="127" t="s">
        <v>351</v>
      </c>
      <c r="PA2" s="127" t="s">
        <v>351</v>
      </c>
      <c r="PE2" s="127" t="s">
        <v>351</v>
      </c>
      <c r="PI2" s="127" t="s">
        <v>351</v>
      </c>
      <c r="PM2" s="127" t="s">
        <v>351</v>
      </c>
      <c r="PQ2" s="127" t="s">
        <v>351</v>
      </c>
      <c r="PU2" s="127" t="s">
        <v>351</v>
      </c>
      <c r="PY2" s="127" t="s">
        <v>351</v>
      </c>
      <c r="QC2" s="127" t="s">
        <v>351</v>
      </c>
      <c r="QG2" s="127" t="s">
        <v>351</v>
      </c>
      <c r="QK2" s="127" t="s">
        <v>351</v>
      </c>
      <c r="QO2" s="127" t="s">
        <v>351</v>
      </c>
      <c r="QS2" s="127" t="s">
        <v>351</v>
      </c>
      <c r="QW2" s="127" t="s">
        <v>351</v>
      </c>
      <c r="RA2" s="127" t="s">
        <v>351</v>
      </c>
      <c r="RE2" s="127" t="s">
        <v>351</v>
      </c>
      <c r="RI2" s="127" t="s">
        <v>351</v>
      </c>
      <c r="RM2" s="127" t="s">
        <v>351</v>
      </c>
      <c r="RQ2" s="127" t="s">
        <v>351</v>
      </c>
      <c r="RU2" s="127" t="s">
        <v>351</v>
      </c>
      <c r="RY2" s="127" t="s">
        <v>351</v>
      </c>
      <c r="SC2" s="127" t="s">
        <v>351</v>
      </c>
      <c r="SG2" s="127" t="s">
        <v>351</v>
      </c>
      <c r="SK2" s="127" t="s">
        <v>351</v>
      </c>
      <c r="SO2" s="127" t="s">
        <v>351</v>
      </c>
      <c r="SS2" s="127" t="s">
        <v>351</v>
      </c>
      <c r="SW2" s="127" t="s">
        <v>351</v>
      </c>
      <c r="TA2" s="127" t="s">
        <v>351</v>
      </c>
      <c r="TE2" s="127" t="s">
        <v>351</v>
      </c>
      <c r="TI2" s="127" t="s">
        <v>351</v>
      </c>
      <c r="TM2" s="127" t="s">
        <v>351</v>
      </c>
      <c r="TQ2" s="127" t="s">
        <v>351</v>
      </c>
      <c r="TU2" s="127" t="s">
        <v>351</v>
      </c>
      <c r="TY2" s="127" t="s">
        <v>351</v>
      </c>
      <c r="UC2" s="127" t="s">
        <v>351</v>
      </c>
      <c r="UG2" s="127" t="s">
        <v>351</v>
      </c>
      <c r="UK2" s="127" t="s">
        <v>351</v>
      </c>
      <c r="UO2" s="127" t="s">
        <v>351</v>
      </c>
      <c r="US2" s="127" t="s">
        <v>351</v>
      </c>
      <c r="UW2" s="127" t="s">
        <v>351</v>
      </c>
      <c r="VA2" s="127" t="s">
        <v>351</v>
      </c>
      <c r="VE2" s="127" t="s">
        <v>351</v>
      </c>
      <c r="VI2" s="127" t="s">
        <v>351</v>
      </c>
      <c r="VM2" s="127" t="s">
        <v>351</v>
      </c>
      <c r="VQ2" s="127" t="s">
        <v>351</v>
      </c>
      <c r="VU2" s="127" t="s">
        <v>351</v>
      </c>
      <c r="VY2" s="127" t="s">
        <v>351</v>
      </c>
      <c r="WC2" s="127" t="s">
        <v>351</v>
      </c>
      <c r="WG2" s="127" t="s">
        <v>351</v>
      </c>
      <c r="WK2" s="127" t="s">
        <v>351</v>
      </c>
      <c r="WO2" s="127" t="s">
        <v>351</v>
      </c>
      <c r="WS2" s="127" t="s">
        <v>351</v>
      </c>
      <c r="WW2" s="127" t="s">
        <v>351</v>
      </c>
      <c r="XA2" s="127" t="s">
        <v>351</v>
      </c>
      <c r="XE2" s="127" t="s">
        <v>351</v>
      </c>
      <c r="XI2" s="127" t="s">
        <v>351</v>
      </c>
      <c r="XM2" s="127" t="s">
        <v>351</v>
      </c>
      <c r="XQ2" s="127" t="s">
        <v>351</v>
      </c>
      <c r="XU2" s="127" t="s">
        <v>351</v>
      </c>
      <c r="XY2" s="127" t="s">
        <v>351</v>
      </c>
      <c r="YC2" s="127" t="s">
        <v>351</v>
      </c>
      <c r="YG2" s="127" t="s">
        <v>351</v>
      </c>
      <c r="YK2" s="127" t="s">
        <v>351</v>
      </c>
      <c r="YO2" s="127" t="s">
        <v>351</v>
      </c>
      <c r="YS2" s="127" t="s">
        <v>351</v>
      </c>
      <c r="YW2" s="127" t="s">
        <v>351</v>
      </c>
      <c r="ZA2" s="127" t="s">
        <v>351</v>
      </c>
      <c r="ZE2" s="127" t="s">
        <v>351</v>
      </c>
      <c r="ZI2" s="127" t="s">
        <v>351</v>
      </c>
      <c r="ZM2" s="127" t="s">
        <v>351</v>
      </c>
      <c r="ZQ2" s="127" t="s">
        <v>351</v>
      </c>
      <c r="ZU2" s="127" t="s">
        <v>351</v>
      </c>
      <c r="ZY2" s="127" t="s">
        <v>351</v>
      </c>
      <c r="AAC2" s="127" t="s">
        <v>351</v>
      </c>
      <c r="AAG2" s="127" t="s">
        <v>351</v>
      </c>
      <c r="AAK2" s="127" t="s">
        <v>351</v>
      </c>
      <c r="AAO2" s="127" t="s">
        <v>351</v>
      </c>
      <c r="AAS2" s="127" t="s">
        <v>351</v>
      </c>
      <c r="AAW2" s="127" t="s">
        <v>351</v>
      </c>
      <c r="ABA2" s="127" t="s">
        <v>351</v>
      </c>
      <c r="ABE2" s="127" t="s">
        <v>351</v>
      </c>
      <c r="ABI2" s="127" t="s">
        <v>351</v>
      </c>
      <c r="ABM2" s="127" t="s">
        <v>351</v>
      </c>
      <c r="ABQ2" s="127" t="s">
        <v>351</v>
      </c>
      <c r="ABU2" s="127" t="s">
        <v>351</v>
      </c>
      <c r="ABY2" s="127" t="s">
        <v>351</v>
      </c>
      <c r="ACC2" s="127" t="s">
        <v>351</v>
      </c>
      <c r="ACG2" s="127" t="s">
        <v>351</v>
      </c>
      <c r="ACK2" s="127" t="s">
        <v>351</v>
      </c>
      <c r="ACO2" s="127" t="s">
        <v>351</v>
      </c>
      <c r="ACS2" s="127" t="s">
        <v>351</v>
      </c>
      <c r="ACW2" s="127" t="s">
        <v>351</v>
      </c>
      <c r="ADA2" s="127" t="s">
        <v>351</v>
      </c>
      <c r="ADE2" s="127" t="s">
        <v>351</v>
      </c>
      <c r="ADI2" s="127" t="s">
        <v>351</v>
      </c>
      <c r="ADM2" s="127" t="s">
        <v>351</v>
      </c>
      <c r="ADQ2" s="127" t="s">
        <v>351</v>
      </c>
      <c r="ADU2" s="127" t="s">
        <v>351</v>
      </c>
      <c r="ADY2" s="127" t="s">
        <v>351</v>
      </c>
      <c r="AEC2" s="127" t="s">
        <v>351</v>
      </c>
      <c r="AEG2" s="127" t="s">
        <v>351</v>
      </c>
      <c r="AEK2" s="127" t="s">
        <v>351</v>
      </c>
      <c r="AEO2" s="127" t="s">
        <v>351</v>
      </c>
      <c r="AES2" s="127" t="s">
        <v>351</v>
      </c>
      <c r="AEW2" s="127" t="s">
        <v>351</v>
      </c>
      <c r="AFA2" s="127" t="s">
        <v>351</v>
      </c>
      <c r="AFE2" s="127" t="s">
        <v>351</v>
      </c>
      <c r="AFI2" s="127" t="s">
        <v>351</v>
      </c>
      <c r="AFM2" s="127" t="s">
        <v>351</v>
      </c>
      <c r="AFQ2" s="127" t="s">
        <v>351</v>
      </c>
      <c r="AFU2" s="127" t="s">
        <v>351</v>
      </c>
      <c r="AFY2" s="127" t="s">
        <v>351</v>
      </c>
      <c r="AGC2" s="127" t="s">
        <v>351</v>
      </c>
      <c r="AGG2" s="127" t="s">
        <v>351</v>
      </c>
      <c r="AGK2" s="127" t="s">
        <v>351</v>
      </c>
      <c r="AGO2" s="127" t="s">
        <v>351</v>
      </c>
      <c r="AGS2" s="127" t="s">
        <v>351</v>
      </c>
      <c r="AGW2" s="127" t="s">
        <v>351</v>
      </c>
      <c r="AHA2" s="127" t="s">
        <v>351</v>
      </c>
      <c r="AHE2" s="127" t="s">
        <v>351</v>
      </c>
      <c r="AHI2" s="127" t="s">
        <v>351</v>
      </c>
      <c r="AHM2" s="127" t="s">
        <v>351</v>
      </c>
      <c r="AHQ2" s="127" t="s">
        <v>351</v>
      </c>
      <c r="AHU2" s="127" t="s">
        <v>351</v>
      </c>
      <c r="AHY2" s="127" t="s">
        <v>351</v>
      </c>
      <c r="AIC2" s="127" t="s">
        <v>351</v>
      </c>
      <c r="AIG2" s="127" t="s">
        <v>351</v>
      </c>
      <c r="AIK2" s="127" t="s">
        <v>351</v>
      </c>
      <c r="AIO2" s="127" t="s">
        <v>351</v>
      </c>
      <c r="AIS2" s="127" t="s">
        <v>351</v>
      </c>
      <c r="AIW2" s="127" t="s">
        <v>351</v>
      </c>
      <c r="AJA2" s="127" t="s">
        <v>351</v>
      </c>
      <c r="AJE2" s="127" t="s">
        <v>351</v>
      </c>
      <c r="AJI2" s="127" t="s">
        <v>351</v>
      </c>
      <c r="AJM2" s="127" t="s">
        <v>351</v>
      </c>
      <c r="AJQ2" s="127" t="s">
        <v>351</v>
      </c>
      <c r="AJU2" s="127" t="s">
        <v>351</v>
      </c>
      <c r="AJY2" s="127" t="s">
        <v>351</v>
      </c>
      <c r="AKC2" s="127" t="s">
        <v>351</v>
      </c>
      <c r="AKG2" s="127" t="s">
        <v>351</v>
      </c>
      <c r="AKK2" s="127" t="s">
        <v>351</v>
      </c>
      <c r="AKO2" s="127" t="s">
        <v>351</v>
      </c>
      <c r="AKS2" s="127" t="s">
        <v>351</v>
      </c>
      <c r="AKW2" s="127" t="s">
        <v>351</v>
      </c>
      <c r="ALA2" s="127" t="s">
        <v>351</v>
      </c>
      <c r="ALE2" s="127" t="s">
        <v>351</v>
      </c>
      <c r="ALI2" s="127" t="s">
        <v>351</v>
      </c>
      <c r="ALM2" s="127" t="s">
        <v>351</v>
      </c>
      <c r="ALQ2" s="127" t="s">
        <v>351</v>
      </c>
      <c r="ALU2" s="127" t="s">
        <v>351</v>
      </c>
      <c r="ALY2" s="127" t="s">
        <v>351</v>
      </c>
      <c r="AMC2" s="127" t="s">
        <v>351</v>
      </c>
      <c r="AMG2" s="127" t="s">
        <v>351</v>
      </c>
      <c r="AMK2" s="127" t="s">
        <v>351</v>
      </c>
      <c r="AMO2" s="127" t="s">
        <v>351</v>
      </c>
      <c r="AMS2" s="127" t="s">
        <v>351</v>
      </c>
      <c r="AMW2" s="127" t="s">
        <v>351</v>
      </c>
      <c r="ANA2" s="127" t="s">
        <v>351</v>
      </c>
      <c r="ANE2" s="127" t="s">
        <v>351</v>
      </c>
      <c r="ANI2" s="127" t="s">
        <v>351</v>
      </c>
      <c r="ANM2" s="127" t="s">
        <v>351</v>
      </c>
      <c r="ANQ2" s="127" t="s">
        <v>351</v>
      </c>
      <c r="ANU2" s="127" t="s">
        <v>351</v>
      </c>
      <c r="ANY2" s="127" t="s">
        <v>351</v>
      </c>
      <c r="AOC2" s="127" t="s">
        <v>351</v>
      </c>
      <c r="AOG2" s="127" t="s">
        <v>351</v>
      </c>
      <c r="AOK2" s="127" t="s">
        <v>351</v>
      </c>
      <c r="AOO2" s="127" t="s">
        <v>351</v>
      </c>
      <c r="AOS2" s="127" t="s">
        <v>351</v>
      </c>
      <c r="AOW2" s="127" t="s">
        <v>351</v>
      </c>
      <c r="APA2" s="127" t="s">
        <v>351</v>
      </c>
      <c r="APE2" s="127" t="s">
        <v>351</v>
      </c>
      <c r="API2" s="127" t="s">
        <v>351</v>
      </c>
      <c r="APM2" s="127" t="s">
        <v>351</v>
      </c>
      <c r="APQ2" s="127" t="s">
        <v>351</v>
      </c>
      <c r="APU2" s="127" t="s">
        <v>351</v>
      </c>
      <c r="APY2" s="127" t="s">
        <v>351</v>
      </c>
      <c r="AQC2" s="127" t="s">
        <v>351</v>
      </c>
      <c r="AQG2" s="127" t="s">
        <v>351</v>
      </c>
      <c r="AQK2" s="127" t="s">
        <v>351</v>
      </c>
      <c r="AQO2" s="127" t="s">
        <v>351</v>
      </c>
      <c r="AQS2" s="127" t="s">
        <v>351</v>
      </c>
      <c r="AQW2" s="127" t="s">
        <v>351</v>
      </c>
      <c r="ARA2" s="127" t="s">
        <v>351</v>
      </c>
      <c r="ARE2" s="127" t="s">
        <v>351</v>
      </c>
      <c r="ARI2" s="127" t="s">
        <v>351</v>
      </c>
      <c r="ARM2" s="127" t="s">
        <v>351</v>
      </c>
      <c r="ARQ2" s="127" t="s">
        <v>351</v>
      </c>
      <c r="ARU2" s="127" t="s">
        <v>351</v>
      </c>
      <c r="ARY2" s="127" t="s">
        <v>351</v>
      </c>
      <c r="ASC2" s="127" t="s">
        <v>351</v>
      </c>
      <c r="ASG2" s="127" t="s">
        <v>351</v>
      </c>
      <c r="ASK2" s="127" t="s">
        <v>351</v>
      </c>
      <c r="ASO2" s="127" t="s">
        <v>351</v>
      </c>
      <c r="ASS2" s="127" t="s">
        <v>351</v>
      </c>
      <c r="ASW2" s="127" t="s">
        <v>351</v>
      </c>
      <c r="ATA2" s="127" t="s">
        <v>351</v>
      </c>
      <c r="ATE2" s="127" t="s">
        <v>351</v>
      </c>
      <c r="ATI2" s="127" t="s">
        <v>351</v>
      </c>
      <c r="ATM2" s="127" t="s">
        <v>351</v>
      </c>
      <c r="ATQ2" s="127" t="s">
        <v>351</v>
      </c>
      <c r="ATU2" s="127" t="s">
        <v>351</v>
      </c>
      <c r="ATY2" s="127" t="s">
        <v>351</v>
      </c>
      <c r="AUC2" s="127" t="s">
        <v>351</v>
      </c>
      <c r="AUG2" s="127" t="s">
        <v>351</v>
      </c>
      <c r="AUK2" s="127" t="s">
        <v>351</v>
      </c>
      <c r="AUO2" s="127" t="s">
        <v>351</v>
      </c>
      <c r="AUS2" s="127" t="s">
        <v>351</v>
      </c>
      <c r="AUW2" s="127" t="s">
        <v>351</v>
      </c>
      <c r="AVA2" s="127" t="s">
        <v>351</v>
      </c>
      <c r="AVE2" s="127" t="s">
        <v>351</v>
      </c>
      <c r="AVI2" s="127" t="s">
        <v>351</v>
      </c>
      <c r="AVM2" s="127" t="s">
        <v>351</v>
      </c>
      <c r="AVQ2" s="127" t="s">
        <v>351</v>
      </c>
      <c r="AVU2" s="127" t="s">
        <v>351</v>
      </c>
      <c r="AVY2" s="127" t="s">
        <v>351</v>
      </c>
      <c r="AWC2" s="127" t="s">
        <v>351</v>
      </c>
      <c r="AWG2" s="127" t="s">
        <v>351</v>
      </c>
      <c r="AWK2" s="127" t="s">
        <v>351</v>
      </c>
      <c r="AWO2" s="127" t="s">
        <v>351</v>
      </c>
      <c r="AWS2" s="127" t="s">
        <v>351</v>
      </c>
      <c r="AWW2" s="127" t="s">
        <v>351</v>
      </c>
      <c r="AXA2" s="127" t="s">
        <v>351</v>
      </c>
      <c r="AXE2" s="127" t="s">
        <v>351</v>
      </c>
      <c r="AXI2" s="127" t="s">
        <v>351</v>
      </c>
      <c r="AXM2" s="127" t="s">
        <v>351</v>
      </c>
      <c r="AXQ2" s="127" t="s">
        <v>351</v>
      </c>
      <c r="AXU2" s="127" t="s">
        <v>351</v>
      </c>
      <c r="AXY2" s="127" t="s">
        <v>351</v>
      </c>
      <c r="AYC2" s="127" t="s">
        <v>351</v>
      </c>
      <c r="AYG2" s="127" t="s">
        <v>351</v>
      </c>
      <c r="AYK2" s="127" t="s">
        <v>351</v>
      </c>
      <c r="AYO2" s="127" t="s">
        <v>351</v>
      </c>
      <c r="AYS2" s="127" t="s">
        <v>351</v>
      </c>
      <c r="AYW2" s="127" t="s">
        <v>351</v>
      </c>
      <c r="AZA2" s="127" t="s">
        <v>351</v>
      </c>
      <c r="AZE2" s="127" t="s">
        <v>351</v>
      </c>
      <c r="AZI2" s="127" t="s">
        <v>351</v>
      </c>
      <c r="AZM2" s="127" t="s">
        <v>351</v>
      </c>
      <c r="AZQ2" s="127" t="s">
        <v>351</v>
      </c>
      <c r="AZU2" s="127" t="s">
        <v>351</v>
      </c>
      <c r="AZY2" s="127" t="s">
        <v>351</v>
      </c>
      <c r="BAC2" s="127" t="s">
        <v>351</v>
      </c>
      <c r="BAG2" s="127" t="s">
        <v>351</v>
      </c>
      <c r="BAK2" s="127" t="s">
        <v>351</v>
      </c>
      <c r="BAO2" s="127" t="s">
        <v>351</v>
      </c>
      <c r="BAS2" s="127" t="s">
        <v>351</v>
      </c>
      <c r="BAW2" s="127" t="s">
        <v>351</v>
      </c>
      <c r="BBA2" s="127" t="s">
        <v>351</v>
      </c>
      <c r="BBE2" s="127" t="s">
        <v>351</v>
      </c>
      <c r="BBI2" s="127" t="s">
        <v>351</v>
      </c>
      <c r="BBM2" s="127" t="s">
        <v>351</v>
      </c>
      <c r="BBQ2" s="127" t="s">
        <v>351</v>
      </c>
      <c r="BBU2" s="127" t="s">
        <v>351</v>
      </c>
      <c r="BBY2" s="127" t="s">
        <v>351</v>
      </c>
      <c r="BCC2" s="127" t="s">
        <v>351</v>
      </c>
      <c r="BCG2" s="127" t="s">
        <v>351</v>
      </c>
      <c r="BCK2" s="127" t="s">
        <v>351</v>
      </c>
      <c r="BCO2" s="127" t="s">
        <v>351</v>
      </c>
      <c r="BCS2" s="127" t="s">
        <v>351</v>
      </c>
      <c r="BCW2" s="127" t="s">
        <v>351</v>
      </c>
      <c r="BDA2" s="127" t="s">
        <v>351</v>
      </c>
      <c r="BDE2" s="127" t="s">
        <v>351</v>
      </c>
      <c r="BDI2" s="127" t="s">
        <v>351</v>
      </c>
      <c r="BDM2" s="127" t="s">
        <v>351</v>
      </c>
      <c r="BDQ2" s="127" t="s">
        <v>351</v>
      </c>
      <c r="BDU2" s="127" t="s">
        <v>351</v>
      </c>
      <c r="BDY2" s="127" t="s">
        <v>351</v>
      </c>
      <c r="BEC2" s="127" t="s">
        <v>351</v>
      </c>
      <c r="BEG2" s="127" t="s">
        <v>351</v>
      </c>
      <c r="BEK2" s="127" t="s">
        <v>351</v>
      </c>
      <c r="BEO2" s="127" t="s">
        <v>351</v>
      </c>
      <c r="BES2" s="127" t="s">
        <v>351</v>
      </c>
      <c r="BEW2" s="127" t="s">
        <v>351</v>
      </c>
      <c r="BFA2" s="127" t="s">
        <v>351</v>
      </c>
      <c r="BFE2" s="127" t="s">
        <v>351</v>
      </c>
      <c r="BFI2" s="127" t="s">
        <v>351</v>
      </c>
      <c r="BFM2" s="127" t="s">
        <v>351</v>
      </c>
      <c r="BFQ2" s="127" t="s">
        <v>351</v>
      </c>
      <c r="BFU2" s="127" t="s">
        <v>351</v>
      </c>
      <c r="BFY2" s="127" t="s">
        <v>351</v>
      </c>
      <c r="BGC2" s="127" t="s">
        <v>351</v>
      </c>
      <c r="BGG2" s="127" t="s">
        <v>351</v>
      </c>
      <c r="BGK2" s="127" t="s">
        <v>351</v>
      </c>
      <c r="BGO2" s="127" t="s">
        <v>351</v>
      </c>
      <c r="BGS2" s="127" t="s">
        <v>351</v>
      </c>
      <c r="BGW2" s="127" t="s">
        <v>351</v>
      </c>
      <c r="BHA2" s="127" t="s">
        <v>351</v>
      </c>
      <c r="BHE2" s="127" t="s">
        <v>351</v>
      </c>
      <c r="BHI2" s="127" t="s">
        <v>351</v>
      </c>
      <c r="BHM2" s="127" t="s">
        <v>351</v>
      </c>
      <c r="BHQ2" s="127" t="s">
        <v>351</v>
      </c>
      <c r="BHU2" s="127" t="s">
        <v>351</v>
      </c>
      <c r="BHY2" s="127" t="s">
        <v>351</v>
      </c>
      <c r="BIC2" s="127" t="s">
        <v>351</v>
      </c>
      <c r="BIG2" s="127" t="s">
        <v>351</v>
      </c>
      <c r="BIK2" s="127" t="s">
        <v>351</v>
      </c>
      <c r="BIO2" s="127" t="s">
        <v>351</v>
      </c>
      <c r="BIS2" s="127" t="s">
        <v>351</v>
      </c>
      <c r="BIW2" s="127" t="s">
        <v>351</v>
      </c>
      <c r="BJA2" s="127" t="s">
        <v>351</v>
      </c>
      <c r="BJE2" s="127" t="s">
        <v>351</v>
      </c>
      <c r="BJI2" s="127" t="s">
        <v>351</v>
      </c>
      <c r="BJM2" s="127" t="s">
        <v>351</v>
      </c>
      <c r="BJQ2" s="127" t="s">
        <v>351</v>
      </c>
      <c r="BJU2" s="127" t="s">
        <v>351</v>
      </c>
      <c r="BJY2" s="127" t="s">
        <v>351</v>
      </c>
      <c r="BKC2" s="127" t="s">
        <v>351</v>
      </c>
      <c r="BKG2" s="127" t="s">
        <v>351</v>
      </c>
      <c r="BKK2" s="127" t="s">
        <v>351</v>
      </c>
      <c r="BKO2" s="127" t="s">
        <v>351</v>
      </c>
      <c r="BKS2" s="127" t="s">
        <v>351</v>
      </c>
      <c r="BKW2" s="127" t="s">
        <v>351</v>
      </c>
      <c r="BLA2" s="127" t="s">
        <v>351</v>
      </c>
      <c r="BLE2" s="127" t="s">
        <v>351</v>
      </c>
      <c r="BLI2" s="127" t="s">
        <v>351</v>
      </c>
      <c r="BLM2" s="127" t="s">
        <v>351</v>
      </c>
      <c r="BLQ2" s="127" t="s">
        <v>351</v>
      </c>
      <c r="BLU2" s="127" t="s">
        <v>351</v>
      </c>
      <c r="BLY2" s="127" t="s">
        <v>351</v>
      </c>
      <c r="BMC2" s="127" t="s">
        <v>351</v>
      </c>
      <c r="BMG2" s="127" t="s">
        <v>351</v>
      </c>
      <c r="BMK2" s="127" t="s">
        <v>351</v>
      </c>
      <c r="BMO2" s="127" t="s">
        <v>351</v>
      </c>
      <c r="BMS2" s="127" t="s">
        <v>351</v>
      </c>
      <c r="BMW2" s="127" t="s">
        <v>351</v>
      </c>
      <c r="BNA2" s="127" t="s">
        <v>351</v>
      </c>
      <c r="BNE2" s="127" t="s">
        <v>351</v>
      </c>
      <c r="BNI2" s="127" t="s">
        <v>351</v>
      </c>
      <c r="BNM2" s="127" t="s">
        <v>351</v>
      </c>
      <c r="BNQ2" s="127" t="s">
        <v>351</v>
      </c>
      <c r="BNU2" s="127" t="s">
        <v>351</v>
      </c>
      <c r="BNY2" s="127" t="s">
        <v>351</v>
      </c>
      <c r="BOC2" s="127" t="s">
        <v>351</v>
      </c>
      <c r="BOG2" s="127" t="s">
        <v>351</v>
      </c>
      <c r="BOK2" s="127" t="s">
        <v>351</v>
      </c>
      <c r="BOO2" s="127" t="s">
        <v>351</v>
      </c>
      <c r="BOS2" s="127" t="s">
        <v>351</v>
      </c>
      <c r="BOW2" s="127" t="s">
        <v>351</v>
      </c>
      <c r="BPA2" s="127" t="s">
        <v>351</v>
      </c>
      <c r="BPE2" s="127" t="s">
        <v>351</v>
      </c>
      <c r="BPI2" s="127" t="s">
        <v>351</v>
      </c>
      <c r="BPM2" s="127" t="s">
        <v>351</v>
      </c>
      <c r="BPQ2" s="127" t="s">
        <v>351</v>
      </c>
      <c r="BPU2" s="127" t="s">
        <v>351</v>
      </c>
      <c r="BPY2" s="127" t="s">
        <v>351</v>
      </c>
      <c r="BQC2" s="127" t="s">
        <v>351</v>
      </c>
      <c r="BQG2" s="127" t="s">
        <v>351</v>
      </c>
      <c r="BQK2" s="127" t="s">
        <v>351</v>
      </c>
      <c r="BQO2" s="127" t="s">
        <v>351</v>
      </c>
      <c r="BQS2" s="127" t="s">
        <v>351</v>
      </c>
      <c r="BQW2" s="127" t="s">
        <v>351</v>
      </c>
      <c r="BRA2" s="127" t="s">
        <v>351</v>
      </c>
      <c r="BRE2" s="127" t="s">
        <v>351</v>
      </c>
      <c r="BRI2" s="127" t="s">
        <v>351</v>
      </c>
      <c r="BRM2" s="127" t="s">
        <v>351</v>
      </c>
      <c r="BRQ2" s="127" t="s">
        <v>351</v>
      </c>
      <c r="BRU2" s="127" t="s">
        <v>351</v>
      </c>
      <c r="BRY2" s="127" t="s">
        <v>351</v>
      </c>
      <c r="BSC2" s="127" t="s">
        <v>351</v>
      </c>
      <c r="BSG2" s="127" t="s">
        <v>351</v>
      </c>
      <c r="BSK2" s="127" t="s">
        <v>351</v>
      </c>
      <c r="BSO2" s="127" t="s">
        <v>351</v>
      </c>
      <c r="BSS2" s="127" t="s">
        <v>351</v>
      </c>
      <c r="BSW2" s="127" t="s">
        <v>351</v>
      </c>
      <c r="BTA2" s="127" t="s">
        <v>351</v>
      </c>
      <c r="BTE2" s="127" t="s">
        <v>351</v>
      </c>
      <c r="BTI2" s="127" t="s">
        <v>351</v>
      </c>
      <c r="BTM2" s="127" t="s">
        <v>351</v>
      </c>
      <c r="BTQ2" s="127" t="s">
        <v>351</v>
      </c>
      <c r="BTU2" s="127" t="s">
        <v>351</v>
      </c>
      <c r="BTY2" s="127" t="s">
        <v>351</v>
      </c>
      <c r="BUC2" s="127" t="s">
        <v>351</v>
      </c>
      <c r="BUG2" s="127" t="s">
        <v>351</v>
      </c>
      <c r="BUK2" s="127" t="s">
        <v>351</v>
      </c>
      <c r="BUO2" s="127" t="s">
        <v>351</v>
      </c>
      <c r="BUS2" s="127" t="s">
        <v>351</v>
      </c>
      <c r="BUW2" s="127" t="s">
        <v>351</v>
      </c>
      <c r="BVA2" s="127" t="s">
        <v>351</v>
      </c>
      <c r="BVE2" s="127" t="s">
        <v>351</v>
      </c>
      <c r="BVI2" s="127" t="s">
        <v>351</v>
      </c>
      <c r="BVM2" s="127" t="s">
        <v>351</v>
      </c>
      <c r="BVQ2" s="127" t="s">
        <v>351</v>
      </c>
      <c r="BVU2" s="127" t="s">
        <v>351</v>
      </c>
      <c r="BVY2" s="127" t="s">
        <v>351</v>
      </c>
      <c r="BWC2" s="127" t="s">
        <v>351</v>
      </c>
      <c r="BWG2" s="127" t="s">
        <v>351</v>
      </c>
      <c r="BWK2" s="127" t="s">
        <v>351</v>
      </c>
      <c r="BWO2" s="127" t="s">
        <v>351</v>
      </c>
      <c r="BWS2" s="127" t="s">
        <v>351</v>
      </c>
      <c r="BWW2" s="127" t="s">
        <v>351</v>
      </c>
      <c r="BXA2" s="127" t="s">
        <v>351</v>
      </c>
      <c r="BXE2" s="127" t="s">
        <v>351</v>
      </c>
      <c r="BXI2" s="127" t="s">
        <v>351</v>
      </c>
      <c r="BXM2" s="127" t="s">
        <v>351</v>
      </c>
      <c r="BXQ2" s="127" t="s">
        <v>351</v>
      </c>
      <c r="BXU2" s="127" t="s">
        <v>351</v>
      </c>
      <c r="BXY2" s="127" t="s">
        <v>351</v>
      </c>
      <c r="BYC2" s="127" t="s">
        <v>351</v>
      </c>
      <c r="BYG2" s="127" t="s">
        <v>351</v>
      </c>
      <c r="BYK2" s="127" t="s">
        <v>351</v>
      </c>
      <c r="BYO2" s="127" t="s">
        <v>351</v>
      </c>
      <c r="BYS2" s="127" t="s">
        <v>351</v>
      </c>
      <c r="BYW2" s="127" t="s">
        <v>351</v>
      </c>
      <c r="BZA2" s="127" t="s">
        <v>351</v>
      </c>
      <c r="BZE2" s="127" t="s">
        <v>351</v>
      </c>
      <c r="BZI2" s="127" t="s">
        <v>351</v>
      </c>
      <c r="BZM2" s="127" t="s">
        <v>351</v>
      </c>
      <c r="BZQ2" s="127" t="s">
        <v>351</v>
      </c>
      <c r="BZU2" s="127" t="s">
        <v>351</v>
      </c>
      <c r="BZY2" s="127" t="s">
        <v>351</v>
      </c>
      <c r="CAC2" s="127" t="s">
        <v>351</v>
      </c>
      <c r="CAG2" s="127" t="s">
        <v>351</v>
      </c>
      <c r="CAK2" s="127" t="s">
        <v>351</v>
      </c>
      <c r="CAO2" s="127" t="s">
        <v>351</v>
      </c>
      <c r="CAS2" s="127" t="s">
        <v>351</v>
      </c>
      <c r="CAW2" s="127" t="s">
        <v>351</v>
      </c>
      <c r="CBA2" s="127" t="s">
        <v>351</v>
      </c>
      <c r="CBE2" s="127" t="s">
        <v>351</v>
      </c>
      <c r="CBI2" s="127" t="s">
        <v>351</v>
      </c>
      <c r="CBM2" s="127" t="s">
        <v>351</v>
      </c>
      <c r="CBQ2" s="127" t="s">
        <v>351</v>
      </c>
      <c r="CBU2" s="127" t="s">
        <v>351</v>
      </c>
      <c r="CBY2" s="127" t="s">
        <v>351</v>
      </c>
      <c r="CCC2" s="127" t="s">
        <v>351</v>
      </c>
      <c r="CCG2" s="127" t="s">
        <v>351</v>
      </c>
      <c r="CCK2" s="127" t="s">
        <v>351</v>
      </c>
      <c r="CCO2" s="127" t="s">
        <v>351</v>
      </c>
      <c r="CCS2" s="127" t="s">
        <v>351</v>
      </c>
      <c r="CCW2" s="127" t="s">
        <v>351</v>
      </c>
      <c r="CDA2" s="127" t="s">
        <v>351</v>
      </c>
      <c r="CDE2" s="127" t="s">
        <v>351</v>
      </c>
      <c r="CDI2" s="127" t="s">
        <v>351</v>
      </c>
      <c r="CDM2" s="127" t="s">
        <v>351</v>
      </c>
      <c r="CDQ2" s="127" t="s">
        <v>351</v>
      </c>
      <c r="CDU2" s="127" t="s">
        <v>351</v>
      </c>
      <c r="CDY2" s="127" t="s">
        <v>351</v>
      </c>
      <c r="CEC2" s="127" t="s">
        <v>351</v>
      </c>
      <c r="CEG2" s="127" t="s">
        <v>351</v>
      </c>
      <c r="CEK2" s="127" t="s">
        <v>351</v>
      </c>
      <c r="CEO2" s="127" t="s">
        <v>351</v>
      </c>
      <c r="CES2" s="127" t="s">
        <v>351</v>
      </c>
      <c r="CEW2" s="127" t="s">
        <v>351</v>
      </c>
      <c r="CFA2" s="127" t="s">
        <v>351</v>
      </c>
      <c r="CFE2" s="127" t="s">
        <v>351</v>
      </c>
      <c r="CFI2" s="127" t="s">
        <v>351</v>
      </c>
      <c r="CFM2" s="127" t="s">
        <v>351</v>
      </c>
      <c r="CFQ2" s="127" t="s">
        <v>351</v>
      </c>
      <c r="CFU2" s="127" t="s">
        <v>351</v>
      </c>
      <c r="CFY2" s="127" t="s">
        <v>351</v>
      </c>
      <c r="CGC2" s="127" t="s">
        <v>351</v>
      </c>
      <c r="CGG2" s="127" t="s">
        <v>351</v>
      </c>
      <c r="CGK2" s="127" t="s">
        <v>351</v>
      </c>
      <c r="CGO2" s="127" t="s">
        <v>351</v>
      </c>
      <c r="CGS2" s="127" t="s">
        <v>351</v>
      </c>
      <c r="CGW2" s="127" t="s">
        <v>351</v>
      </c>
      <c r="CHA2" s="127" t="s">
        <v>351</v>
      </c>
      <c r="CHE2" s="127" t="s">
        <v>351</v>
      </c>
      <c r="CHI2" s="127" t="s">
        <v>351</v>
      </c>
      <c r="CHM2" s="127" t="s">
        <v>351</v>
      </c>
      <c r="CHQ2" s="127" t="s">
        <v>351</v>
      </c>
      <c r="CHU2" s="127" t="s">
        <v>351</v>
      </c>
      <c r="CHY2" s="127" t="s">
        <v>351</v>
      </c>
      <c r="CIC2" s="127" t="s">
        <v>351</v>
      </c>
      <c r="CIG2" s="127" t="s">
        <v>351</v>
      </c>
      <c r="CIK2" s="127" t="s">
        <v>351</v>
      </c>
      <c r="CIO2" s="127" t="s">
        <v>351</v>
      </c>
      <c r="CIS2" s="127" t="s">
        <v>351</v>
      </c>
      <c r="CIW2" s="127" t="s">
        <v>351</v>
      </c>
      <c r="CJA2" s="127" t="s">
        <v>351</v>
      </c>
      <c r="CJE2" s="127" t="s">
        <v>351</v>
      </c>
      <c r="CJI2" s="127" t="s">
        <v>351</v>
      </c>
      <c r="CJM2" s="127" t="s">
        <v>351</v>
      </c>
      <c r="CJQ2" s="127" t="s">
        <v>351</v>
      </c>
      <c r="CJU2" s="127" t="s">
        <v>351</v>
      </c>
      <c r="CJY2" s="127" t="s">
        <v>351</v>
      </c>
      <c r="CKC2" s="127" t="s">
        <v>351</v>
      </c>
      <c r="CKG2" s="127" t="s">
        <v>351</v>
      </c>
      <c r="CKK2" s="127" t="s">
        <v>351</v>
      </c>
      <c r="CKO2" s="127" t="s">
        <v>351</v>
      </c>
      <c r="CKS2" s="127" t="s">
        <v>351</v>
      </c>
      <c r="CKW2" s="127" t="s">
        <v>351</v>
      </c>
      <c r="CLA2" s="127" t="s">
        <v>351</v>
      </c>
      <c r="CLE2" s="127" t="s">
        <v>351</v>
      </c>
      <c r="CLI2" s="127" t="s">
        <v>351</v>
      </c>
      <c r="CLM2" s="127" t="s">
        <v>351</v>
      </c>
      <c r="CLQ2" s="127" t="s">
        <v>351</v>
      </c>
      <c r="CLU2" s="127" t="s">
        <v>351</v>
      </c>
      <c r="CLY2" s="127" t="s">
        <v>351</v>
      </c>
      <c r="CMC2" s="127" t="s">
        <v>351</v>
      </c>
      <c r="CMG2" s="127" t="s">
        <v>351</v>
      </c>
      <c r="CMK2" s="127" t="s">
        <v>351</v>
      </c>
      <c r="CMO2" s="127" t="s">
        <v>351</v>
      </c>
      <c r="CMS2" s="127" t="s">
        <v>351</v>
      </c>
      <c r="CMW2" s="127" t="s">
        <v>351</v>
      </c>
      <c r="CNA2" s="127" t="s">
        <v>351</v>
      </c>
      <c r="CNE2" s="127" t="s">
        <v>351</v>
      </c>
      <c r="CNI2" s="127" t="s">
        <v>351</v>
      </c>
      <c r="CNM2" s="127" t="s">
        <v>351</v>
      </c>
      <c r="CNQ2" s="127" t="s">
        <v>351</v>
      </c>
      <c r="CNU2" s="127" t="s">
        <v>351</v>
      </c>
      <c r="CNY2" s="127" t="s">
        <v>351</v>
      </c>
      <c r="COC2" s="127" t="s">
        <v>351</v>
      </c>
      <c r="COG2" s="127" t="s">
        <v>351</v>
      </c>
      <c r="COK2" s="127" t="s">
        <v>351</v>
      </c>
      <c r="COO2" s="127" t="s">
        <v>351</v>
      </c>
      <c r="COS2" s="127" t="s">
        <v>351</v>
      </c>
      <c r="COW2" s="127" t="s">
        <v>351</v>
      </c>
      <c r="CPA2" s="127" t="s">
        <v>351</v>
      </c>
      <c r="CPE2" s="127" t="s">
        <v>351</v>
      </c>
      <c r="CPI2" s="127" t="s">
        <v>351</v>
      </c>
      <c r="CPM2" s="127" t="s">
        <v>351</v>
      </c>
      <c r="CPQ2" s="127" t="s">
        <v>351</v>
      </c>
      <c r="CPU2" s="127" t="s">
        <v>351</v>
      </c>
      <c r="CPY2" s="127" t="s">
        <v>351</v>
      </c>
      <c r="CQC2" s="127" t="s">
        <v>351</v>
      </c>
      <c r="CQG2" s="127" t="s">
        <v>351</v>
      </c>
      <c r="CQK2" s="127" t="s">
        <v>351</v>
      </c>
      <c r="CQO2" s="127" t="s">
        <v>351</v>
      </c>
      <c r="CQS2" s="127" t="s">
        <v>351</v>
      </c>
      <c r="CQW2" s="127" t="s">
        <v>351</v>
      </c>
      <c r="CRA2" s="127" t="s">
        <v>351</v>
      </c>
      <c r="CRE2" s="127" t="s">
        <v>351</v>
      </c>
      <c r="CRI2" s="127" t="s">
        <v>351</v>
      </c>
      <c r="CRM2" s="127" t="s">
        <v>351</v>
      </c>
      <c r="CRQ2" s="127" t="s">
        <v>351</v>
      </c>
      <c r="CRU2" s="127" t="s">
        <v>351</v>
      </c>
      <c r="CRY2" s="127" t="s">
        <v>351</v>
      </c>
      <c r="CSC2" s="127" t="s">
        <v>351</v>
      </c>
      <c r="CSG2" s="127" t="s">
        <v>351</v>
      </c>
      <c r="CSK2" s="127" t="s">
        <v>351</v>
      </c>
      <c r="CSO2" s="127" t="s">
        <v>351</v>
      </c>
      <c r="CSS2" s="127" t="s">
        <v>351</v>
      </c>
      <c r="CSW2" s="127" t="s">
        <v>351</v>
      </c>
      <c r="CTA2" s="127" t="s">
        <v>351</v>
      </c>
      <c r="CTE2" s="127" t="s">
        <v>351</v>
      </c>
      <c r="CTI2" s="127" t="s">
        <v>351</v>
      </c>
      <c r="CTM2" s="127" t="s">
        <v>351</v>
      </c>
      <c r="CTQ2" s="127" t="s">
        <v>351</v>
      </c>
      <c r="CTU2" s="127" t="s">
        <v>351</v>
      </c>
      <c r="CTY2" s="127" t="s">
        <v>351</v>
      </c>
      <c r="CUC2" s="127" t="s">
        <v>351</v>
      </c>
      <c r="CUG2" s="127" t="s">
        <v>351</v>
      </c>
      <c r="CUK2" s="127" t="s">
        <v>351</v>
      </c>
      <c r="CUO2" s="127" t="s">
        <v>351</v>
      </c>
      <c r="CUS2" s="127" t="s">
        <v>351</v>
      </c>
      <c r="CUW2" s="127" t="s">
        <v>351</v>
      </c>
      <c r="CVA2" s="127" t="s">
        <v>351</v>
      </c>
      <c r="CVE2" s="127" t="s">
        <v>351</v>
      </c>
      <c r="CVI2" s="127" t="s">
        <v>351</v>
      </c>
      <c r="CVM2" s="127" t="s">
        <v>351</v>
      </c>
      <c r="CVQ2" s="127" t="s">
        <v>351</v>
      </c>
      <c r="CVU2" s="127" t="s">
        <v>351</v>
      </c>
      <c r="CVY2" s="127" t="s">
        <v>351</v>
      </c>
      <c r="CWC2" s="127" t="s">
        <v>351</v>
      </c>
      <c r="CWG2" s="127" t="s">
        <v>351</v>
      </c>
      <c r="CWK2" s="127" t="s">
        <v>351</v>
      </c>
      <c r="CWO2" s="127" t="s">
        <v>351</v>
      </c>
      <c r="CWS2" s="127" t="s">
        <v>351</v>
      </c>
      <c r="CWW2" s="127" t="s">
        <v>351</v>
      </c>
      <c r="CXA2" s="127" t="s">
        <v>351</v>
      </c>
      <c r="CXE2" s="127" t="s">
        <v>351</v>
      </c>
      <c r="CXI2" s="127" t="s">
        <v>351</v>
      </c>
      <c r="CXM2" s="127" t="s">
        <v>351</v>
      </c>
      <c r="CXQ2" s="127" t="s">
        <v>351</v>
      </c>
      <c r="CXU2" s="127" t="s">
        <v>351</v>
      </c>
      <c r="CXY2" s="127" t="s">
        <v>351</v>
      </c>
      <c r="CYC2" s="127" t="s">
        <v>351</v>
      </c>
      <c r="CYG2" s="127" t="s">
        <v>351</v>
      </c>
      <c r="CYK2" s="127" t="s">
        <v>351</v>
      </c>
      <c r="CYO2" s="127" t="s">
        <v>351</v>
      </c>
      <c r="CYS2" s="127" t="s">
        <v>351</v>
      </c>
      <c r="CYW2" s="127" t="s">
        <v>351</v>
      </c>
      <c r="CZA2" s="127" t="s">
        <v>351</v>
      </c>
      <c r="CZE2" s="127" t="s">
        <v>351</v>
      </c>
      <c r="CZI2" s="127" t="s">
        <v>351</v>
      </c>
      <c r="CZM2" s="127" t="s">
        <v>351</v>
      </c>
      <c r="CZQ2" s="127" t="s">
        <v>351</v>
      </c>
      <c r="CZU2" s="127" t="s">
        <v>351</v>
      </c>
      <c r="CZY2" s="127" t="s">
        <v>351</v>
      </c>
      <c r="DAC2" s="127" t="s">
        <v>351</v>
      </c>
      <c r="DAG2" s="127" t="s">
        <v>351</v>
      </c>
      <c r="DAK2" s="127" t="s">
        <v>351</v>
      </c>
      <c r="DAO2" s="127" t="s">
        <v>351</v>
      </c>
      <c r="DAS2" s="127" t="s">
        <v>351</v>
      </c>
      <c r="DAW2" s="127" t="s">
        <v>351</v>
      </c>
      <c r="DBA2" s="127" t="s">
        <v>351</v>
      </c>
      <c r="DBE2" s="127" t="s">
        <v>351</v>
      </c>
      <c r="DBI2" s="127" t="s">
        <v>351</v>
      </c>
      <c r="DBM2" s="127" t="s">
        <v>351</v>
      </c>
      <c r="DBQ2" s="127" t="s">
        <v>351</v>
      </c>
      <c r="DBU2" s="127" t="s">
        <v>351</v>
      </c>
      <c r="DBY2" s="127" t="s">
        <v>351</v>
      </c>
      <c r="DCC2" s="127" t="s">
        <v>351</v>
      </c>
      <c r="DCG2" s="127" t="s">
        <v>351</v>
      </c>
      <c r="DCK2" s="127" t="s">
        <v>351</v>
      </c>
      <c r="DCO2" s="127" t="s">
        <v>351</v>
      </c>
      <c r="DCS2" s="127" t="s">
        <v>351</v>
      </c>
      <c r="DCW2" s="127" t="s">
        <v>351</v>
      </c>
      <c r="DDA2" s="127" t="s">
        <v>351</v>
      </c>
      <c r="DDE2" s="127" t="s">
        <v>351</v>
      </c>
      <c r="DDI2" s="127" t="s">
        <v>351</v>
      </c>
      <c r="DDM2" s="127" t="s">
        <v>351</v>
      </c>
      <c r="DDQ2" s="127" t="s">
        <v>351</v>
      </c>
      <c r="DDU2" s="127" t="s">
        <v>351</v>
      </c>
      <c r="DDY2" s="127" t="s">
        <v>351</v>
      </c>
      <c r="DEC2" s="127" t="s">
        <v>351</v>
      </c>
      <c r="DEG2" s="127" t="s">
        <v>351</v>
      </c>
      <c r="DEK2" s="127" t="s">
        <v>351</v>
      </c>
      <c r="DEO2" s="127" t="s">
        <v>351</v>
      </c>
      <c r="DES2" s="127" t="s">
        <v>351</v>
      </c>
      <c r="DEW2" s="127" t="s">
        <v>351</v>
      </c>
      <c r="DFA2" s="127" t="s">
        <v>351</v>
      </c>
      <c r="DFE2" s="127" t="s">
        <v>351</v>
      </c>
      <c r="DFI2" s="127" t="s">
        <v>351</v>
      </c>
      <c r="DFM2" s="127" t="s">
        <v>351</v>
      </c>
      <c r="DFQ2" s="127" t="s">
        <v>351</v>
      </c>
      <c r="DFU2" s="127" t="s">
        <v>351</v>
      </c>
      <c r="DFY2" s="127" t="s">
        <v>351</v>
      </c>
      <c r="DGC2" s="127" t="s">
        <v>351</v>
      </c>
      <c r="DGG2" s="127" t="s">
        <v>351</v>
      </c>
      <c r="DGK2" s="127" t="s">
        <v>351</v>
      </c>
      <c r="DGO2" s="127" t="s">
        <v>351</v>
      </c>
      <c r="DGS2" s="127" t="s">
        <v>351</v>
      </c>
      <c r="DGW2" s="127" t="s">
        <v>351</v>
      </c>
      <c r="DHA2" s="127" t="s">
        <v>351</v>
      </c>
      <c r="DHE2" s="127" t="s">
        <v>351</v>
      </c>
      <c r="DHI2" s="127" t="s">
        <v>351</v>
      </c>
      <c r="DHM2" s="127" t="s">
        <v>351</v>
      </c>
      <c r="DHQ2" s="127" t="s">
        <v>351</v>
      </c>
      <c r="DHU2" s="127" t="s">
        <v>351</v>
      </c>
      <c r="DHY2" s="127" t="s">
        <v>351</v>
      </c>
      <c r="DIC2" s="127" t="s">
        <v>351</v>
      </c>
      <c r="DIG2" s="127" t="s">
        <v>351</v>
      </c>
      <c r="DIK2" s="127" t="s">
        <v>351</v>
      </c>
      <c r="DIO2" s="127" t="s">
        <v>351</v>
      </c>
      <c r="DIS2" s="127" t="s">
        <v>351</v>
      </c>
      <c r="DIW2" s="127" t="s">
        <v>351</v>
      </c>
      <c r="DJA2" s="127" t="s">
        <v>351</v>
      </c>
      <c r="DJE2" s="127" t="s">
        <v>351</v>
      </c>
      <c r="DJI2" s="127" t="s">
        <v>351</v>
      </c>
      <c r="DJM2" s="127" t="s">
        <v>351</v>
      </c>
      <c r="DJQ2" s="127" t="s">
        <v>351</v>
      </c>
      <c r="DJU2" s="127" t="s">
        <v>351</v>
      </c>
      <c r="DJY2" s="127" t="s">
        <v>351</v>
      </c>
      <c r="DKC2" s="127" t="s">
        <v>351</v>
      </c>
      <c r="DKG2" s="127" t="s">
        <v>351</v>
      </c>
      <c r="DKK2" s="127" t="s">
        <v>351</v>
      </c>
      <c r="DKO2" s="127" t="s">
        <v>351</v>
      </c>
      <c r="DKS2" s="127" t="s">
        <v>351</v>
      </c>
      <c r="DKW2" s="127" t="s">
        <v>351</v>
      </c>
      <c r="DLA2" s="127" t="s">
        <v>351</v>
      </c>
      <c r="DLE2" s="127" t="s">
        <v>351</v>
      </c>
      <c r="DLI2" s="127" t="s">
        <v>351</v>
      </c>
      <c r="DLM2" s="127" t="s">
        <v>351</v>
      </c>
      <c r="DLQ2" s="127" t="s">
        <v>351</v>
      </c>
      <c r="DLU2" s="127" t="s">
        <v>351</v>
      </c>
      <c r="DLY2" s="127" t="s">
        <v>351</v>
      </c>
      <c r="DMC2" s="127" t="s">
        <v>351</v>
      </c>
      <c r="DMG2" s="127" t="s">
        <v>351</v>
      </c>
      <c r="DMK2" s="127" t="s">
        <v>351</v>
      </c>
      <c r="DMO2" s="127" t="s">
        <v>351</v>
      </c>
      <c r="DMS2" s="127" t="s">
        <v>351</v>
      </c>
      <c r="DMW2" s="127" t="s">
        <v>351</v>
      </c>
      <c r="DNA2" s="127" t="s">
        <v>351</v>
      </c>
      <c r="DNE2" s="127" t="s">
        <v>351</v>
      </c>
      <c r="DNI2" s="127" t="s">
        <v>351</v>
      </c>
      <c r="DNM2" s="127" t="s">
        <v>351</v>
      </c>
      <c r="DNQ2" s="127" t="s">
        <v>351</v>
      </c>
      <c r="DNU2" s="127" t="s">
        <v>351</v>
      </c>
      <c r="DNY2" s="127" t="s">
        <v>351</v>
      </c>
      <c r="DOC2" s="127" t="s">
        <v>351</v>
      </c>
      <c r="DOG2" s="127" t="s">
        <v>351</v>
      </c>
      <c r="DOK2" s="127" t="s">
        <v>351</v>
      </c>
      <c r="DOO2" s="127" t="s">
        <v>351</v>
      </c>
      <c r="DOS2" s="127" t="s">
        <v>351</v>
      </c>
      <c r="DOW2" s="127" t="s">
        <v>351</v>
      </c>
      <c r="DPA2" s="127" t="s">
        <v>351</v>
      </c>
      <c r="DPE2" s="127" t="s">
        <v>351</v>
      </c>
      <c r="DPI2" s="127" t="s">
        <v>351</v>
      </c>
      <c r="DPM2" s="127" t="s">
        <v>351</v>
      </c>
      <c r="DPQ2" s="127" t="s">
        <v>351</v>
      </c>
      <c r="DPU2" s="127" t="s">
        <v>351</v>
      </c>
      <c r="DPY2" s="127" t="s">
        <v>351</v>
      </c>
      <c r="DQC2" s="127" t="s">
        <v>351</v>
      </c>
      <c r="DQG2" s="127" t="s">
        <v>351</v>
      </c>
      <c r="DQK2" s="127" t="s">
        <v>351</v>
      </c>
      <c r="DQO2" s="127" t="s">
        <v>351</v>
      </c>
      <c r="DQS2" s="127" t="s">
        <v>351</v>
      </c>
      <c r="DQW2" s="127" t="s">
        <v>351</v>
      </c>
      <c r="DRA2" s="127" t="s">
        <v>351</v>
      </c>
      <c r="DRE2" s="127" t="s">
        <v>351</v>
      </c>
      <c r="DRI2" s="127" t="s">
        <v>351</v>
      </c>
      <c r="DRM2" s="127" t="s">
        <v>351</v>
      </c>
      <c r="DRQ2" s="127" t="s">
        <v>351</v>
      </c>
      <c r="DRU2" s="127" t="s">
        <v>351</v>
      </c>
      <c r="DRY2" s="127" t="s">
        <v>351</v>
      </c>
      <c r="DSC2" s="127" t="s">
        <v>351</v>
      </c>
      <c r="DSG2" s="127" t="s">
        <v>351</v>
      </c>
      <c r="DSK2" s="127" t="s">
        <v>351</v>
      </c>
      <c r="DSO2" s="127" t="s">
        <v>351</v>
      </c>
      <c r="DSS2" s="127" t="s">
        <v>351</v>
      </c>
      <c r="DSW2" s="127" t="s">
        <v>351</v>
      </c>
      <c r="DTA2" s="127" t="s">
        <v>351</v>
      </c>
      <c r="DTE2" s="127" t="s">
        <v>351</v>
      </c>
      <c r="DTI2" s="127" t="s">
        <v>351</v>
      </c>
      <c r="DTM2" s="127" t="s">
        <v>351</v>
      </c>
      <c r="DTQ2" s="127" t="s">
        <v>351</v>
      </c>
      <c r="DTU2" s="127" t="s">
        <v>351</v>
      </c>
      <c r="DTY2" s="127" t="s">
        <v>351</v>
      </c>
      <c r="DUC2" s="127" t="s">
        <v>351</v>
      </c>
      <c r="DUG2" s="127" t="s">
        <v>351</v>
      </c>
      <c r="DUK2" s="127" t="s">
        <v>351</v>
      </c>
      <c r="DUO2" s="127" t="s">
        <v>351</v>
      </c>
      <c r="DUS2" s="127" t="s">
        <v>351</v>
      </c>
      <c r="DUW2" s="127" t="s">
        <v>351</v>
      </c>
      <c r="DVA2" s="127" t="s">
        <v>351</v>
      </c>
      <c r="DVE2" s="127" t="s">
        <v>351</v>
      </c>
      <c r="DVI2" s="127" t="s">
        <v>351</v>
      </c>
      <c r="DVM2" s="127" t="s">
        <v>351</v>
      </c>
      <c r="DVQ2" s="127" t="s">
        <v>351</v>
      </c>
      <c r="DVU2" s="127" t="s">
        <v>351</v>
      </c>
      <c r="DVY2" s="127" t="s">
        <v>351</v>
      </c>
      <c r="DWC2" s="127" t="s">
        <v>351</v>
      </c>
      <c r="DWG2" s="127" t="s">
        <v>351</v>
      </c>
      <c r="DWK2" s="127" t="s">
        <v>351</v>
      </c>
      <c r="DWO2" s="127" t="s">
        <v>351</v>
      </c>
      <c r="DWS2" s="127" t="s">
        <v>351</v>
      </c>
      <c r="DWW2" s="127" t="s">
        <v>351</v>
      </c>
      <c r="DXA2" s="127" t="s">
        <v>351</v>
      </c>
      <c r="DXE2" s="127" t="s">
        <v>351</v>
      </c>
      <c r="DXI2" s="127" t="s">
        <v>351</v>
      </c>
      <c r="DXM2" s="127" t="s">
        <v>351</v>
      </c>
      <c r="DXQ2" s="127" t="s">
        <v>351</v>
      </c>
      <c r="DXU2" s="127" t="s">
        <v>351</v>
      </c>
      <c r="DXY2" s="127" t="s">
        <v>351</v>
      </c>
      <c r="DYC2" s="127" t="s">
        <v>351</v>
      </c>
      <c r="DYG2" s="127" t="s">
        <v>351</v>
      </c>
      <c r="DYK2" s="127" t="s">
        <v>351</v>
      </c>
      <c r="DYO2" s="127" t="s">
        <v>351</v>
      </c>
      <c r="DYS2" s="127" t="s">
        <v>351</v>
      </c>
      <c r="DYW2" s="127" t="s">
        <v>351</v>
      </c>
      <c r="DZA2" s="127" t="s">
        <v>351</v>
      </c>
      <c r="DZE2" s="127" t="s">
        <v>351</v>
      </c>
      <c r="DZI2" s="127" t="s">
        <v>351</v>
      </c>
      <c r="DZM2" s="127" t="s">
        <v>351</v>
      </c>
      <c r="DZQ2" s="127" t="s">
        <v>351</v>
      </c>
      <c r="DZU2" s="127" t="s">
        <v>351</v>
      </c>
      <c r="DZY2" s="127" t="s">
        <v>351</v>
      </c>
      <c r="EAC2" s="127" t="s">
        <v>351</v>
      </c>
      <c r="EAG2" s="127" t="s">
        <v>351</v>
      </c>
      <c r="EAK2" s="127" t="s">
        <v>351</v>
      </c>
      <c r="EAO2" s="127" t="s">
        <v>351</v>
      </c>
      <c r="EAS2" s="127" t="s">
        <v>351</v>
      </c>
      <c r="EAW2" s="127" t="s">
        <v>351</v>
      </c>
      <c r="EBA2" s="127" t="s">
        <v>351</v>
      </c>
      <c r="EBE2" s="127" t="s">
        <v>351</v>
      </c>
      <c r="EBI2" s="127" t="s">
        <v>351</v>
      </c>
      <c r="EBM2" s="127" t="s">
        <v>351</v>
      </c>
      <c r="EBQ2" s="127" t="s">
        <v>351</v>
      </c>
      <c r="EBU2" s="127" t="s">
        <v>351</v>
      </c>
      <c r="EBY2" s="127" t="s">
        <v>351</v>
      </c>
      <c r="ECC2" s="127" t="s">
        <v>351</v>
      </c>
      <c r="ECG2" s="127" t="s">
        <v>351</v>
      </c>
      <c r="ECK2" s="127" t="s">
        <v>351</v>
      </c>
      <c r="ECO2" s="127" t="s">
        <v>351</v>
      </c>
      <c r="ECS2" s="127" t="s">
        <v>351</v>
      </c>
      <c r="ECW2" s="127" t="s">
        <v>351</v>
      </c>
      <c r="EDA2" s="127" t="s">
        <v>351</v>
      </c>
      <c r="EDE2" s="127" t="s">
        <v>351</v>
      </c>
      <c r="EDI2" s="127" t="s">
        <v>351</v>
      </c>
      <c r="EDM2" s="127" t="s">
        <v>351</v>
      </c>
      <c r="EDQ2" s="127" t="s">
        <v>351</v>
      </c>
      <c r="EDU2" s="127" t="s">
        <v>351</v>
      </c>
      <c r="EDY2" s="127" t="s">
        <v>351</v>
      </c>
      <c r="EEC2" s="127" t="s">
        <v>351</v>
      </c>
      <c r="EEG2" s="127" t="s">
        <v>351</v>
      </c>
      <c r="EEK2" s="127" t="s">
        <v>351</v>
      </c>
      <c r="EEO2" s="127" t="s">
        <v>351</v>
      </c>
      <c r="EES2" s="127" t="s">
        <v>351</v>
      </c>
      <c r="EEW2" s="127" t="s">
        <v>351</v>
      </c>
      <c r="EFA2" s="127" t="s">
        <v>351</v>
      </c>
      <c r="EFE2" s="127" t="s">
        <v>351</v>
      </c>
      <c r="EFI2" s="127" t="s">
        <v>351</v>
      </c>
      <c r="EFM2" s="127" t="s">
        <v>351</v>
      </c>
      <c r="EFQ2" s="127" t="s">
        <v>351</v>
      </c>
      <c r="EFU2" s="127" t="s">
        <v>351</v>
      </c>
      <c r="EFY2" s="127" t="s">
        <v>351</v>
      </c>
      <c r="EGC2" s="127" t="s">
        <v>351</v>
      </c>
      <c r="EGG2" s="127" t="s">
        <v>351</v>
      </c>
      <c r="EGK2" s="127" t="s">
        <v>351</v>
      </c>
      <c r="EGO2" s="127" t="s">
        <v>351</v>
      </c>
      <c r="EGS2" s="127" t="s">
        <v>351</v>
      </c>
      <c r="EGW2" s="127" t="s">
        <v>351</v>
      </c>
      <c r="EHA2" s="127" t="s">
        <v>351</v>
      </c>
      <c r="EHE2" s="127" t="s">
        <v>351</v>
      </c>
      <c r="EHI2" s="127" t="s">
        <v>351</v>
      </c>
      <c r="EHM2" s="127" t="s">
        <v>351</v>
      </c>
      <c r="EHQ2" s="127" t="s">
        <v>351</v>
      </c>
      <c r="EHU2" s="127" t="s">
        <v>351</v>
      </c>
      <c r="EHY2" s="127" t="s">
        <v>351</v>
      </c>
      <c r="EIC2" s="127" t="s">
        <v>351</v>
      </c>
      <c r="EIG2" s="127" t="s">
        <v>351</v>
      </c>
      <c r="EIK2" s="127" t="s">
        <v>351</v>
      </c>
      <c r="EIO2" s="127" t="s">
        <v>351</v>
      </c>
      <c r="EIS2" s="127" t="s">
        <v>351</v>
      </c>
      <c r="EIW2" s="127" t="s">
        <v>351</v>
      </c>
      <c r="EJA2" s="127" t="s">
        <v>351</v>
      </c>
      <c r="EJE2" s="127" t="s">
        <v>351</v>
      </c>
      <c r="EJI2" s="127" t="s">
        <v>351</v>
      </c>
      <c r="EJM2" s="127" t="s">
        <v>351</v>
      </c>
      <c r="EJQ2" s="127" t="s">
        <v>351</v>
      </c>
      <c r="EJU2" s="127" t="s">
        <v>351</v>
      </c>
      <c r="EJY2" s="127" t="s">
        <v>351</v>
      </c>
      <c r="EKC2" s="127" t="s">
        <v>351</v>
      </c>
      <c r="EKG2" s="127" t="s">
        <v>351</v>
      </c>
      <c r="EKK2" s="127" t="s">
        <v>351</v>
      </c>
      <c r="EKO2" s="127" t="s">
        <v>351</v>
      </c>
      <c r="EKS2" s="127" t="s">
        <v>351</v>
      </c>
      <c r="EKW2" s="127" t="s">
        <v>351</v>
      </c>
      <c r="ELA2" s="127" t="s">
        <v>351</v>
      </c>
      <c r="ELE2" s="127" t="s">
        <v>351</v>
      </c>
      <c r="ELI2" s="127" t="s">
        <v>351</v>
      </c>
      <c r="ELM2" s="127" t="s">
        <v>351</v>
      </c>
      <c r="ELQ2" s="127" t="s">
        <v>351</v>
      </c>
      <c r="ELU2" s="127" t="s">
        <v>351</v>
      </c>
      <c r="ELY2" s="127" t="s">
        <v>351</v>
      </c>
      <c r="EMC2" s="127" t="s">
        <v>351</v>
      </c>
      <c r="EMG2" s="127" t="s">
        <v>351</v>
      </c>
      <c r="EMK2" s="127" t="s">
        <v>351</v>
      </c>
      <c r="EMO2" s="127" t="s">
        <v>351</v>
      </c>
      <c r="EMS2" s="127" t="s">
        <v>351</v>
      </c>
      <c r="EMW2" s="127" t="s">
        <v>351</v>
      </c>
      <c r="ENA2" s="127" t="s">
        <v>351</v>
      </c>
      <c r="ENE2" s="127" t="s">
        <v>351</v>
      </c>
      <c r="ENI2" s="127" t="s">
        <v>351</v>
      </c>
      <c r="ENM2" s="127" t="s">
        <v>351</v>
      </c>
      <c r="ENQ2" s="127" t="s">
        <v>351</v>
      </c>
      <c r="ENU2" s="127" t="s">
        <v>351</v>
      </c>
      <c r="ENY2" s="127" t="s">
        <v>351</v>
      </c>
      <c r="EOC2" s="127" t="s">
        <v>351</v>
      </c>
      <c r="EOG2" s="127" t="s">
        <v>351</v>
      </c>
      <c r="EOK2" s="127" t="s">
        <v>351</v>
      </c>
      <c r="EOO2" s="127" t="s">
        <v>351</v>
      </c>
      <c r="EOS2" s="127" t="s">
        <v>351</v>
      </c>
      <c r="EOW2" s="127" t="s">
        <v>351</v>
      </c>
      <c r="EPA2" s="127" t="s">
        <v>351</v>
      </c>
      <c r="EPE2" s="127" t="s">
        <v>351</v>
      </c>
      <c r="EPI2" s="127" t="s">
        <v>351</v>
      </c>
      <c r="EPM2" s="127" t="s">
        <v>351</v>
      </c>
      <c r="EPQ2" s="127" t="s">
        <v>351</v>
      </c>
      <c r="EPU2" s="127" t="s">
        <v>351</v>
      </c>
      <c r="EPY2" s="127" t="s">
        <v>351</v>
      </c>
      <c r="EQC2" s="127" t="s">
        <v>351</v>
      </c>
      <c r="EQG2" s="127" t="s">
        <v>351</v>
      </c>
      <c r="EQK2" s="127" t="s">
        <v>351</v>
      </c>
      <c r="EQO2" s="127" t="s">
        <v>351</v>
      </c>
      <c r="EQS2" s="127" t="s">
        <v>351</v>
      </c>
      <c r="EQW2" s="127" t="s">
        <v>351</v>
      </c>
      <c r="ERA2" s="127" t="s">
        <v>351</v>
      </c>
      <c r="ERE2" s="127" t="s">
        <v>351</v>
      </c>
      <c r="ERI2" s="127" t="s">
        <v>351</v>
      </c>
      <c r="ERM2" s="127" t="s">
        <v>351</v>
      </c>
      <c r="ERQ2" s="127" t="s">
        <v>351</v>
      </c>
      <c r="ERU2" s="127" t="s">
        <v>351</v>
      </c>
      <c r="ERY2" s="127" t="s">
        <v>351</v>
      </c>
      <c r="ESC2" s="127" t="s">
        <v>351</v>
      </c>
      <c r="ESG2" s="127" t="s">
        <v>351</v>
      </c>
      <c r="ESK2" s="127" t="s">
        <v>351</v>
      </c>
      <c r="ESO2" s="127" t="s">
        <v>351</v>
      </c>
      <c r="ESS2" s="127" t="s">
        <v>351</v>
      </c>
      <c r="ESW2" s="127" t="s">
        <v>351</v>
      </c>
      <c r="ETA2" s="127" t="s">
        <v>351</v>
      </c>
      <c r="ETE2" s="127" t="s">
        <v>351</v>
      </c>
      <c r="ETI2" s="127" t="s">
        <v>351</v>
      </c>
      <c r="ETM2" s="127" t="s">
        <v>351</v>
      </c>
      <c r="ETQ2" s="127" t="s">
        <v>351</v>
      </c>
      <c r="ETU2" s="127" t="s">
        <v>351</v>
      </c>
      <c r="ETY2" s="127" t="s">
        <v>351</v>
      </c>
      <c r="EUC2" s="127" t="s">
        <v>351</v>
      </c>
      <c r="EUG2" s="127" t="s">
        <v>351</v>
      </c>
      <c r="EUK2" s="127" t="s">
        <v>351</v>
      </c>
      <c r="EUO2" s="127" t="s">
        <v>351</v>
      </c>
      <c r="EUS2" s="127" t="s">
        <v>351</v>
      </c>
      <c r="EUW2" s="127" t="s">
        <v>351</v>
      </c>
      <c r="EVA2" s="127" t="s">
        <v>351</v>
      </c>
      <c r="EVE2" s="127" t="s">
        <v>351</v>
      </c>
      <c r="EVI2" s="127" t="s">
        <v>351</v>
      </c>
      <c r="EVM2" s="127" t="s">
        <v>351</v>
      </c>
      <c r="EVQ2" s="127" t="s">
        <v>351</v>
      </c>
      <c r="EVU2" s="127" t="s">
        <v>351</v>
      </c>
      <c r="EVY2" s="127" t="s">
        <v>351</v>
      </c>
      <c r="EWC2" s="127" t="s">
        <v>351</v>
      </c>
      <c r="EWG2" s="127" t="s">
        <v>351</v>
      </c>
      <c r="EWK2" s="127" t="s">
        <v>351</v>
      </c>
      <c r="EWO2" s="127" t="s">
        <v>351</v>
      </c>
      <c r="EWS2" s="127" t="s">
        <v>351</v>
      </c>
      <c r="EWW2" s="127" t="s">
        <v>351</v>
      </c>
      <c r="EXA2" s="127" t="s">
        <v>351</v>
      </c>
      <c r="EXE2" s="127" t="s">
        <v>351</v>
      </c>
      <c r="EXI2" s="127" t="s">
        <v>351</v>
      </c>
      <c r="EXM2" s="127" t="s">
        <v>351</v>
      </c>
      <c r="EXQ2" s="127" t="s">
        <v>351</v>
      </c>
      <c r="EXU2" s="127" t="s">
        <v>351</v>
      </c>
      <c r="EXY2" s="127" t="s">
        <v>351</v>
      </c>
      <c r="EYC2" s="127" t="s">
        <v>351</v>
      </c>
      <c r="EYG2" s="127" t="s">
        <v>351</v>
      </c>
      <c r="EYK2" s="127" t="s">
        <v>351</v>
      </c>
      <c r="EYO2" s="127" t="s">
        <v>351</v>
      </c>
      <c r="EYS2" s="127" t="s">
        <v>351</v>
      </c>
      <c r="EYW2" s="127" t="s">
        <v>351</v>
      </c>
      <c r="EZA2" s="127" t="s">
        <v>351</v>
      </c>
      <c r="EZE2" s="127" t="s">
        <v>351</v>
      </c>
      <c r="EZI2" s="127" t="s">
        <v>351</v>
      </c>
      <c r="EZM2" s="127" t="s">
        <v>351</v>
      </c>
      <c r="EZQ2" s="127" t="s">
        <v>351</v>
      </c>
      <c r="EZU2" s="127" t="s">
        <v>351</v>
      </c>
      <c r="EZY2" s="127" t="s">
        <v>351</v>
      </c>
      <c r="FAC2" s="127" t="s">
        <v>351</v>
      </c>
      <c r="FAG2" s="127" t="s">
        <v>351</v>
      </c>
      <c r="FAK2" s="127" t="s">
        <v>351</v>
      </c>
      <c r="FAO2" s="127" t="s">
        <v>351</v>
      </c>
      <c r="FAS2" s="127" t="s">
        <v>351</v>
      </c>
      <c r="FAW2" s="127" t="s">
        <v>351</v>
      </c>
      <c r="FBA2" s="127" t="s">
        <v>351</v>
      </c>
      <c r="FBE2" s="127" t="s">
        <v>351</v>
      </c>
      <c r="FBI2" s="127" t="s">
        <v>351</v>
      </c>
      <c r="FBM2" s="127" t="s">
        <v>351</v>
      </c>
      <c r="FBQ2" s="127" t="s">
        <v>351</v>
      </c>
      <c r="FBU2" s="127" t="s">
        <v>351</v>
      </c>
      <c r="FBY2" s="127" t="s">
        <v>351</v>
      </c>
      <c r="FCC2" s="127" t="s">
        <v>351</v>
      </c>
      <c r="FCG2" s="127" t="s">
        <v>351</v>
      </c>
      <c r="FCK2" s="127" t="s">
        <v>351</v>
      </c>
      <c r="FCO2" s="127" t="s">
        <v>351</v>
      </c>
      <c r="FCS2" s="127" t="s">
        <v>351</v>
      </c>
      <c r="FCW2" s="127" t="s">
        <v>351</v>
      </c>
      <c r="FDA2" s="127" t="s">
        <v>351</v>
      </c>
      <c r="FDE2" s="127" t="s">
        <v>351</v>
      </c>
      <c r="FDI2" s="127" t="s">
        <v>351</v>
      </c>
      <c r="FDM2" s="127" t="s">
        <v>351</v>
      </c>
      <c r="FDQ2" s="127" t="s">
        <v>351</v>
      </c>
      <c r="FDU2" s="127" t="s">
        <v>351</v>
      </c>
      <c r="FDY2" s="127" t="s">
        <v>351</v>
      </c>
      <c r="FEC2" s="127" t="s">
        <v>351</v>
      </c>
      <c r="FEG2" s="127" t="s">
        <v>351</v>
      </c>
      <c r="FEK2" s="127" t="s">
        <v>351</v>
      </c>
      <c r="FEO2" s="127" t="s">
        <v>351</v>
      </c>
      <c r="FES2" s="127" t="s">
        <v>351</v>
      </c>
      <c r="FEW2" s="127" t="s">
        <v>351</v>
      </c>
      <c r="FFA2" s="127" t="s">
        <v>351</v>
      </c>
      <c r="FFE2" s="127" t="s">
        <v>351</v>
      </c>
      <c r="FFI2" s="127" t="s">
        <v>351</v>
      </c>
      <c r="FFM2" s="127" t="s">
        <v>351</v>
      </c>
      <c r="FFQ2" s="127" t="s">
        <v>351</v>
      </c>
      <c r="FFU2" s="127" t="s">
        <v>351</v>
      </c>
      <c r="FFY2" s="127" t="s">
        <v>351</v>
      </c>
      <c r="FGC2" s="127" t="s">
        <v>351</v>
      </c>
      <c r="FGG2" s="127" t="s">
        <v>351</v>
      </c>
      <c r="FGK2" s="127" t="s">
        <v>351</v>
      </c>
      <c r="FGO2" s="127" t="s">
        <v>351</v>
      </c>
      <c r="FGS2" s="127" t="s">
        <v>351</v>
      </c>
      <c r="FGW2" s="127" t="s">
        <v>351</v>
      </c>
      <c r="FHA2" s="127" t="s">
        <v>351</v>
      </c>
      <c r="FHE2" s="127" t="s">
        <v>351</v>
      </c>
      <c r="FHI2" s="127" t="s">
        <v>351</v>
      </c>
      <c r="FHM2" s="127" t="s">
        <v>351</v>
      </c>
      <c r="FHQ2" s="127" t="s">
        <v>351</v>
      </c>
      <c r="FHU2" s="127" t="s">
        <v>351</v>
      </c>
      <c r="FHY2" s="127" t="s">
        <v>351</v>
      </c>
      <c r="FIC2" s="127" t="s">
        <v>351</v>
      </c>
      <c r="FIG2" s="127" t="s">
        <v>351</v>
      </c>
      <c r="FIK2" s="127" t="s">
        <v>351</v>
      </c>
      <c r="FIO2" s="127" t="s">
        <v>351</v>
      </c>
      <c r="FIS2" s="127" t="s">
        <v>351</v>
      </c>
      <c r="FIW2" s="127" t="s">
        <v>351</v>
      </c>
      <c r="FJA2" s="127" t="s">
        <v>351</v>
      </c>
      <c r="FJE2" s="127" t="s">
        <v>351</v>
      </c>
      <c r="FJI2" s="127" t="s">
        <v>351</v>
      </c>
      <c r="FJM2" s="127" t="s">
        <v>351</v>
      </c>
      <c r="FJQ2" s="127" t="s">
        <v>351</v>
      </c>
      <c r="FJU2" s="127" t="s">
        <v>351</v>
      </c>
      <c r="FJY2" s="127" t="s">
        <v>351</v>
      </c>
      <c r="FKC2" s="127" t="s">
        <v>351</v>
      </c>
      <c r="FKG2" s="127" t="s">
        <v>351</v>
      </c>
      <c r="FKK2" s="127" t="s">
        <v>351</v>
      </c>
      <c r="FKO2" s="127" t="s">
        <v>351</v>
      </c>
      <c r="FKS2" s="127" t="s">
        <v>351</v>
      </c>
      <c r="FKW2" s="127" t="s">
        <v>351</v>
      </c>
      <c r="FLA2" s="127" t="s">
        <v>351</v>
      </c>
      <c r="FLE2" s="127" t="s">
        <v>351</v>
      </c>
      <c r="FLI2" s="127" t="s">
        <v>351</v>
      </c>
      <c r="FLM2" s="127" t="s">
        <v>351</v>
      </c>
      <c r="FLQ2" s="127" t="s">
        <v>351</v>
      </c>
      <c r="FLU2" s="127" t="s">
        <v>351</v>
      </c>
      <c r="FLY2" s="127" t="s">
        <v>351</v>
      </c>
      <c r="FMC2" s="127" t="s">
        <v>351</v>
      </c>
      <c r="FMG2" s="127" t="s">
        <v>351</v>
      </c>
      <c r="FMK2" s="127" t="s">
        <v>351</v>
      </c>
      <c r="FMO2" s="127" t="s">
        <v>351</v>
      </c>
      <c r="FMS2" s="127" t="s">
        <v>351</v>
      </c>
      <c r="FMW2" s="127" t="s">
        <v>351</v>
      </c>
      <c r="FNA2" s="127" t="s">
        <v>351</v>
      </c>
      <c r="FNE2" s="127" t="s">
        <v>351</v>
      </c>
      <c r="FNI2" s="127" t="s">
        <v>351</v>
      </c>
      <c r="FNM2" s="127" t="s">
        <v>351</v>
      </c>
      <c r="FNQ2" s="127" t="s">
        <v>351</v>
      </c>
      <c r="FNU2" s="127" t="s">
        <v>351</v>
      </c>
      <c r="FNY2" s="127" t="s">
        <v>351</v>
      </c>
      <c r="FOC2" s="127" t="s">
        <v>351</v>
      </c>
      <c r="FOG2" s="127" t="s">
        <v>351</v>
      </c>
      <c r="FOK2" s="127" t="s">
        <v>351</v>
      </c>
      <c r="FOO2" s="127" t="s">
        <v>351</v>
      </c>
      <c r="FOS2" s="127" t="s">
        <v>351</v>
      </c>
      <c r="FOW2" s="127" t="s">
        <v>351</v>
      </c>
      <c r="FPA2" s="127" t="s">
        <v>351</v>
      </c>
      <c r="FPE2" s="127" t="s">
        <v>351</v>
      </c>
      <c r="FPI2" s="127" t="s">
        <v>351</v>
      </c>
      <c r="FPM2" s="127" t="s">
        <v>351</v>
      </c>
      <c r="FPQ2" s="127" t="s">
        <v>351</v>
      </c>
      <c r="FPU2" s="127" t="s">
        <v>351</v>
      </c>
      <c r="FPY2" s="127" t="s">
        <v>351</v>
      </c>
      <c r="FQC2" s="127" t="s">
        <v>351</v>
      </c>
      <c r="FQG2" s="127" t="s">
        <v>351</v>
      </c>
      <c r="FQK2" s="127" t="s">
        <v>351</v>
      </c>
      <c r="FQO2" s="127" t="s">
        <v>351</v>
      </c>
      <c r="FQS2" s="127" t="s">
        <v>351</v>
      </c>
      <c r="FQW2" s="127" t="s">
        <v>351</v>
      </c>
      <c r="FRA2" s="127" t="s">
        <v>351</v>
      </c>
      <c r="FRE2" s="127" t="s">
        <v>351</v>
      </c>
      <c r="FRI2" s="127" t="s">
        <v>351</v>
      </c>
      <c r="FRM2" s="127" t="s">
        <v>351</v>
      </c>
      <c r="FRQ2" s="127" t="s">
        <v>351</v>
      </c>
      <c r="FRU2" s="127" t="s">
        <v>351</v>
      </c>
      <c r="FRY2" s="127" t="s">
        <v>351</v>
      </c>
      <c r="FSC2" s="127" t="s">
        <v>351</v>
      </c>
      <c r="FSG2" s="127" t="s">
        <v>351</v>
      </c>
      <c r="FSK2" s="127" t="s">
        <v>351</v>
      </c>
      <c r="FSO2" s="127" t="s">
        <v>351</v>
      </c>
      <c r="FSS2" s="127" t="s">
        <v>351</v>
      </c>
      <c r="FSW2" s="127" t="s">
        <v>351</v>
      </c>
      <c r="FTA2" s="127" t="s">
        <v>351</v>
      </c>
      <c r="FTE2" s="127" t="s">
        <v>351</v>
      </c>
      <c r="FTI2" s="127" t="s">
        <v>351</v>
      </c>
      <c r="FTM2" s="127" t="s">
        <v>351</v>
      </c>
      <c r="FTQ2" s="127" t="s">
        <v>351</v>
      </c>
      <c r="FTU2" s="127" t="s">
        <v>351</v>
      </c>
      <c r="FTY2" s="127" t="s">
        <v>351</v>
      </c>
      <c r="FUC2" s="127" t="s">
        <v>351</v>
      </c>
      <c r="FUG2" s="127" t="s">
        <v>351</v>
      </c>
      <c r="FUK2" s="127" t="s">
        <v>351</v>
      </c>
      <c r="FUO2" s="127" t="s">
        <v>351</v>
      </c>
      <c r="FUS2" s="127" t="s">
        <v>351</v>
      </c>
      <c r="FUW2" s="127" t="s">
        <v>351</v>
      </c>
      <c r="FVA2" s="127" t="s">
        <v>351</v>
      </c>
      <c r="FVE2" s="127" t="s">
        <v>351</v>
      </c>
      <c r="FVI2" s="127" t="s">
        <v>351</v>
      </c>
      <c r="FVM2" s="127" t="s">
        <v>351</v>
      </c>
      <c r="FVQ2" s="127" t="s">
        <v>351</v>
      </c>
      <c r="FVU2" s="127" t="s">
        <v>351</v>
      </c>
      <c r="FVY2" s="127" t="s">
        <v>351</v>
      </c>
      <c r="FWC2" s="127" t="s">
        <v>351</v>
      </c>
      <c r="FWG2" s="127" t="s">
        <v>351</v>
      </c>
      <c r="FWK2" s="127" t="s">
        <v>351</v>
      </c>
      <c r="FWO2" s="127" t="s">
        <v>351</v>
      </c>
      <c r="FWS2" s="127" t="s">
        <v>351</v>
      </c>
      <c r="FWW2" s="127" t="s">
        <v>351</v>
      </c>
      <c r="FXA2" s="127" t="s">
        <v>351</v>
      </c>
      <c r="FXE2" s="127" t="s">
        <v>351</v>
      </c>
      <c r="FXI2" s="127" t="s">
        <v>351</v>
      </c>
      <c r="FXM2" s="127" t="s">
        <v>351</v>
      </c>
      <c r="FXQ2" s="127" t="s">
        <v>351</v>
      </c>
      <c r="FXU2" s="127" t="s">
        <v>351</v>
      </c>
      <c r="FXY2" s="127" t="s">
        <v>351</v>
      </c>
      <c r="FYC2" s="127" t="s">
        <v>351</v>
      </c>
      <c r="FYG2" s="127" t="s">
        <v>351</v>
      </c>
      <c r="FYK2" s="127" t="s">
        <v>351</v>
      </c>
      <c r="FYO2" s="127" t="s">
        <v>351</v>
      </c>
      <c r="FYS2" s="127" t="s">
        <v>351</v>
      </c>
      <c r="FYW2" s="127" t="s">
        <v>351</v>
      </c>
      <c r="FZA2" s="127" t="s">
        <v>351</v>
      </c>
      <c r="FZE2" s="127" t="s">
        <v>351</v>
      </c>
      <c r="FZI2" s="127" t="s">
        <v>351</v>
      </c>
      <c r="FZM2" s="127" t="s">
        <v>351</v>
      </c>
      <c r="FZQ2" s="127" t="s">
        <v>351</v>
      </c>
      <c r="FZU2" s="127" t="s">
        <v>351</v>
      </c>
      <c r="FZY2" s="127" t="s">
        <v>351</v>
      </c>
      <c r="GAC2" s="127" t="s">
        <v>351</v>
      </c>
      <c r="GAG2" s="127" t="s">
        <v>351</v>
      </c>
      <c r="GAK2" s="127" t="s">
        <v>351</v>
      </c>
      <c r="GAO2" s="127" t="s">
        <v>351</v>
      </c>
      <c r="GAS2" s="127" t="s">
        <v>351</v>
      </c>
      <c r="GAW2" s="127" t="s">
        <v>351</v>
      </c>
      <c r="GBA2" s="127" t="s">
        <v>351</v>
      </c>
      <c r="GBE2" s="127" t="s">
        <v>351</v>
      </c>
      <c r="GBI2" s="127" t="s">
        <v>351</v>
      </c>
      <c r="GBM2" s="127" t="s">
        <v>351</v>
      </c>
      <c r="GBQ2" s="127" t="s">
        <v>351</v>
      </c>
      <c r="GBU2" s="127" t="s">
        <v>351</v>
      </c>
      <c r="GBY2" s="127" t="s">
        <v>351</v>
      </c>
      <c r="GCC2" s="127" t="s">
        <v>351</v>
      </c>
      <c r="GCG2" s="127" t="s">
        <v>351</v>
      </c>
      <c r="GCK2" s="127" t="s">
        <v>351</v>
      </c>
      <c r="GCO2" s="127" t="s">
        <v>351</v>
      </c>
      <c r="GCS2" s="127" t="s">
        <v>351</v>
      </c>
      <c r="GCW2" s="127" t="s">
        <v>351</v>
      </c>
      <c r="GDA2" s="127" t="s">
        <v>351</v>
      </c>
      <c r="GDE2" s="127" t="s">
        <v>351</v>
      </c>
      <c r="GDI2" s="127" t="s">
        <v>351</v>
      </c>
      <c r="GDM2" s="127" t="s">
        <v>351</v>
      </c>
      <c r="GDQ2" s="127" t="s">
        <v>351</v>
      </c>
      <c r="GDU2" s="127" t="s">
        <v>351</v>
      </c>
      <c r="GDY2" s="127" t="s">
        <v>351</v>
      </c>
      <c r="GEC2" s="127" t="s">
        <v>351</v>
      </c>
      <c r="GEG2" s="127" t="s">
        <v>351</v>
      </c>
      <c r="GEK2" s="127" t="s">
        <v>351</v>
      </c>
      <c r="GEO2" s="127" t="s">
        <v>351</v>
      </c>
      <c r="GES2" s="127" t="s">
        <v>351</v>
      </c>
      <c r="GEW2" s="127" t="s">
        <v>351</v>
      </c>
      <c r="GFA2" s="127" t="s">
        <v>351</v>
      </c>
      <c r="GFE2" s="127" t="s">
        <v>351</v>
      </c>
      <c r="GFI2" s="127" t="s">
        <v>351</v>
      </c>
      <c r="GFM2" s="127" t="s">
        <v>351</v>
      </c>
      <c r="GFQ2" s="127" t="s">
        <v>351</v>
      </c>
      <c r="GFU2" s="127" t="s">
        <v>351</v>
      </c>
      <c r="GFY2" s="127" t="s">
        <v>351</v>
      </c>
      <c r="GGC2" s="127" t="s">
        <v>351</v>
      </c>
      <c r="GGG2" s="127" t="s">
        <v>351</v>
      </c>
      <c r="GGK2" s="127" t="s">
        <v>351</v>
      </c>
      <c r="GGO2" s="127" t="s">
        <v>351</v>
      </c>
      <c r="GGS2" s="127" t="s">
        <v>351</v>
      </c>
      <c r="GGW2" s="127" t="s">
        <v>351</v>
      </c>
      <c r="GHA2" s="127" t="s">
        <v>351</v>
      </c>
      <c r="GHE2" s="127" t="s">
        <v>351</v>
      </c>
      <c r="GHI2" s="127" t="s">
        <v>351</v>
      </c>
      <c r="GHM2" s="127" t="s">
        <v>351</v>
      </c>
      <c r="GHQ2" s="127" t="s">
        <v>351</v>
      </c>
      <c r="GHU2" s="127" t="s">
        <v>351</v>
      </c>
      <c r="GHY2" s="127" t="s">
        <v>351</v>
      </c>
      <c r="GIC2" s="127" t="s">
        <v>351</v>
      </c>
      <c r="GIG2" s="127" t="s">
        <v>351</v>
      </c>
      <c r="GIK2" s="127" t="s">
        <v>351</v>
      </c>
      <c r="GIO2" s="127" t="s">
        <v>351</v>
      </c>
      <c r="GIS2" s="127" t="s">
        <v>351</v>
      </c>
      <c r="GIW2" s="127" t="s">
        <v>351</v>
      </c>
      <c r="GJA2" s="127" t="s">
        <v>351</v>
      </c>
      <c r="GJE2" s="127" t="s">
        <v>351</v>
      </c>
      <c r="GJI2" s="127" t="s">
        <v>351</v>
      </c>
      <c r="GJM2" s="127" t="s">
        <v>351</v>
      </c>
      <c r="GJQ2" s="127" t="s">
        <v>351</v>
      </c>
      <c r="GJU2" s="127" t="s">
        <v>351</v>
      </c>
      <c r="GJY2" s="127" t="s">
        <v>351</v>
      </c>
      <c r="GKC2" s="127" t="s">
        <v>351</v>
      </c>
      <c r="GKG2" s="127" t="s">
        <v>351</v>
      </c>
      <c r="GKK2" s="127" t="s">
        <v>351</v>
      </c>
      <c r="GKO2" s="127" t="s">
        <v>351</v>
      </c>
      <c r="GKS2" s="127" t="s">
        <v>351</v>
      </c>
      <c r="GKW2" s="127" t="s">
        <v>351</v>
      </c>
      <c r="GLA2" s="127" t="s">
        <v>351</v>
      </c>
      <c r="GLE2" s="127" t="s">
        <v>351</v>
      </c>
      <c r="GLI2" s="127" t="s">
        <v>351</v>
      </c>
      <c r="GLM2" s="127" t="s">
        <v>351</v>
      </c>
      <c r="GLQ2" s="127" t="s">
        <v>351</v>
      </c>
      <c r="GLU2" s="127" t="s">
        <v>351</v>
      </c>
      <c r="GLY2" s="127" t="s">
        <v>351</v>
      </c>
      <c r="GMC2" s="127" t="s">
        <v>351</v>
      </c>
      <c r="GMG2" s="127" t="s">
        <v>351</v>
      </c>
      <c r="GMK2" s="127" t="s">
        <v>351</v>
      </c>
      <c r="GMO2" s="127" t="s">
        <v>351</v>
      </c>
      <c r="GMS2" s="127" t="s">
        <v>351</v>
      </c>
      <c r="GMW2" s="127" t="s">
        <v>351</v>
      </c>
      <c r="GNA2" s="127" t="s">
        <v>351</v>
      </c>
      <c r="GNE2" s="127" t="s">
        <v>351</v>
      </c>
      <c r="GNI2" s="127" t="s">
        <v>351</v>
      </c>
      <c r="GNM2" s="127" t="s">
        <v>351</v>
      </c>
      <c r="GNQ2" s="127" t="s">
        <v>351</v>
      </c>
      <c r="GNU2" s="127" t="s">
        <v>351</v>
      </c>
      <c r="GNY2" s="127" t="s">
        <v>351</v>
      </c>
      <c r="GOC2" s="127" t="s">
        <v>351</v>
      </c>
      <c r="GOG2" s="127" t="s">
        <v>351</v>
      </c>
      <c r="GOK2" s="127" t="s">
        <v>351</v>
      </c>
      <c r="GOO2" s="127" t="s">
        <v>351</v>
      </c>
      <c r="GOS2" s="127" t="s">
        <v>351</v>
      </c>
      <c r="GOW2" s="127" t="s">
        <v>351</v>
      </c>
      <c r="GPA2" s="127" t="s">
        <v>351</v>
      </c>
      <c r="GPE2" s="127" t="s">
        <v>351</v>
      </c>
      <c r="GPI2" s="127" t="s">
        <v>351</v>
      </c>
      <c r="GPM2" s="127" t="s">
        <v>351</v>
      </c>
      <c r="GPQ2" s="127" t="s">
        <v>351</v>
      </c>
      <c r="GPU2" s="127" t="s">
        <v>351</v>
      </c>
      <c r="GPY2" s="127" t="s">
        <v>351</v>
      </c>
      <c r="GQC2" s="127" t="s">
        <v>351</v>
      </c>
      <c r="GQG2" s="127" t="s">
        <v>351</v>
      </c>
      <c r="GQK2" s="127" t="s">
        <v>351</v>
      </c>
      <c r="GQO2" s="127" t="s">
        <v>351</v>
      </c>
      <c r="GQS2" s="127" t="s">
        <v>351</v>
      </c>
      <c r="GQW2" s="127" t="s">
        <v>351</v>
      </c>
      <c r="GRA2" s="127" t="s">
        <v>351</v>
      </c>
      <c r="GRE2" s="127" t="s">
        <v>351</v>
      </c>
      <c r="GRI2" s="127" t="s">
        <v>351</v>
      </c>
      <c r="GRM2" s="127" t="s">
        <v>351</v>
      </c>
      <c r="GRQ2" s="127" t="s">
        <v>351</v>
      </c>
      <c r="GRU2" s="127" t="s">
        <v>351</v>
      </c>
      <c r="GRY2" s="127" t="s">
        <v>351</v>
      </c>
      <c r="GSC2" s="127" t="s">
        <v>351</v>
      </c>
      <c r="GSG2" s="127" t="s">
        <v>351</v>
      </c>
      <c r="GSK2" s="127" t="s">
        <v>351</v>
      </c>
      <c r="GSO2" s="127" t="s">
        <v>351</v>
      </c>
      <c r="GSS2" s="127" t="s">
        <v>351</v>
      </c>
      <c r="GSW2" s="127" t="s">
        <v>351</v>
      </c>
      <c r="GTA2" s="127" t="s">
        <v>351</v>
      </c>
      <c r="GTE2" s="127" t="s">
        <v>351</v>
      </c>
      <c r="GTI2" s="127" t="s">
        <v>351</v>
      </c>
      <c r="GTM2" s="127" t="s">
        <v>351</v>
      </c>
      <c r="GTQ2" s="127" t="s">
        <v>351</v>
      </c>
      <c r="GTU2" s="127" t="s">
        <v>351</v>
      </c>
      <c r="GTY2" s="127" t="s">
        <v>351</v>
      </c>
      <c r="GUC2" s="127" t="s">
        <v>351</v>
      </c>
      <c r="GUG2" s="127" t="s">
        <v>351</v>
      </c>
      <c r="GUK2" s="127" t="s">
        <v>351</v>
      </c>
      <c r="GUO2" s="127" t="s">
        <v>351</v>
      </c>
      <c r="GUS2" s="127" t="s">
        <v>351</v>
      </c>
      <c r="GUW2" s="127" t="s">
        <v>351</v>
      </c>
      <c r="GVA2" s="127" t="s">
        <v>351</v>
      </c>
      <c r="GVE2" s="127" t="s">
        <v>351</v>
      </c>
      <c r="GVI2" s="127" t="s">
        <v>351</v>
      </c>
      <c r="GVM2" s="127" t="s">
        <v>351</v>
      </c>
      <c r="GVQ2" s="127" t="s">
        <v>351</v>
      </c>
      <c r="GVU2" s="127" t="s">
        <v>351</v>
      </c>
      <c r="GVY2" s="127" t="s">
        <v>351</v>
      </c>
      <c r="GWC2" s="127" t="s">
        <v>351</v>
      </c>
      <c r="GWG2" s="127" t="s">
        <v>351</v>
      </c>
      <c r="GWK2" s="127" t="s">
        <v>351</v>
      </c>
      <c r="GWO2" s="127" t="s">
        <v>351</v>
      </c>
      <c r="GWS2" s="127" t="s">
        <v>351</v>
      </c>
      <c r="GWW2" s="127" t="s">
        <v>351</v>
      </c>
      <c r="GXA2" s="127" t="s">
        <v>351</v>
      </c>
      <c r="GXE2" s="127" t="s">
        <v>351</v>
      </c>
      <c r="GXI2" s="127" t="s">
        <v>351</v>
      </c>
      <c r="GXM2" s="127" t="s">
        <v>351</v>
      </c>
      <c r="GXQ2" s="127" t="s">
        <v>351</v>
      </c>
      <c r="GXU2" s="127" t="s">
        <v>351</v>
      </c>
      <c r="GXY2" s="127" t="s">
        <v>351</v>
      </c>
      <c r="GYC2" s="127" t="s">
        <v>351</v>
      </c>
      <c r="GYG2" s="127" t="s">
        <v>351</v>
      </c>
      <c r="GYK2" s="127" t="s">
        <v>351</v>
      </c>
      <c r="GYO2" s="127" t="s">
        <v>351</v>
      </c>
      <c r="GYS2" s="127" t="s">
        <v>351</v>
      </c>
      <c r="GYW2" s="127" t="s">
        <v>351</v>
      </c>
      <c r="GZA2" s="127" t="s">
        <v>351</v>
      </c>
      <c r="GZE2" s="127" t="s">
        <v>351</v>
      </c>
      <c r="GZI2" s="127" t="s">
        <v>351</v>
      </c>
      <c r="GZM2" s="127" t="s">
        <v>351</v>
      </c>
      <c r="GZQ2" s="127" t="s">
        <v>351</v>
      </c>
      <c r="GZU2" s="127" t="s">
        <v>351</v>
      </c>
      <c r="GZY2" s="127" t="s">
        <v>351</v>
      </c>
      <c r="HAC2" s="127" t="s">
        <v>351</v>
      </c>
      <c r="HAG2" s="127" t="s">
        <v>351</v>
      </c>
      <c r="HAK2" s="127" t="s">
        <v>351</v>
      </c>
      <c r="HAO2" s="127" t="s">
        <v>351</v>
      </c>
      <c r="HAS2" s="127" t="s">
        <v>351</v>
      </c>
      <c r="HAW2" s="127" t="s">
        <v>351</v>
      </c>
      <c r="HBA2" s="127" t="s">
        <v>351</v>
      </c>
      <c r="HBE2" s="127" t="s">
        <v>351</v>
      </c>
      <c r="HBI2" s="127" t="s">
        <v>351</v>
      </c>
      <c r="HBM2" s="127" t="s">
        <v>351</v>
      </c>
      <c r="HBQ2" s="127" t="s">
        <v>351</v>
      </c>
      <c r="HBU2" s="127" t="s">
        <v>351</v>
      </c>
      <c r="HBY2" s="127" t="s">
        <v>351</v>
      </c>
      <c r="HCC2" s="127" t="s">
        <v>351</v>
      </c>
      <c r="HCG2" s="127" t="s">
        <v>351</v>
      </c>
      <c r="HCK2" s="127" t="s">
        <v>351</v>
      </c>
      <c r="HCO2" s="127" t="s">
        <v>351</v>
      </c>
      <c r="HCS2" s="127" t="s">
        <v>351</v>
      </c>
      <c r="HCW2" s="127" t="s">
        <v>351</v>
      </c>
      <c r="HDA2" s="127" t="s">
        <v>351</v>
      </c>
      <c r="HDE2" s="127" t="s">
        <v>351</v>
      </c>
      <c r="HDI2" s="127" t="s">
        <v>351</v>
      </c>
      <c r="HDM2" s="127" t="s">
        <v>351</v>
      </c>
      <c r="HDQ2" s="127" t="s">
        <v>351</v>
      </c>
      <c r="HDU2" s="127" t="s">
        <v>351</v>
      </c>
      <c r="HDY2" s="127" t="s">
        <v>351</v>
      </c>
      <c r="HEC2" s="127" t="s">
        <v>351</v>
      </c>
      <c r="HEG2" s="127" t="s">
        <v>351</v>
      </c>
      <c r="HEK2" s="127" t="s">
        <v>351</v>
      </c>
      <c r="HEO2" s="127" t="s">
        <v>351</v>
      </c>
      <c r="HES2" s="127" t="s">
        <v>351</v>
      </c>
      <c r="HEW2" s="127" t="s">
        <v>351</v>
      </c>
      <c r="HFA2" s="127" t="s">
        <v>351</v>
      </c>
      <c r="HFE2" s="127" t="s">
        <v>351</v>
      </c>
      <c r="HFI2" s="127" t="s">
        <v>351</v>
      </c>
      <c r="HFM2" s="127" t="s">
        <v>351</v>
      </c>
      <c r="HFQ2" s="127" t="s">
        <v>351</v>
      </c>
      <c r="HFU2" s="127" t="s">
        <v>351</v>
      </c>
      <c r="HFY2" s="127" t="s">
        <v>351</v>
      </c>
      <c r="HGC2" s="127" t="s">
        <v>351</v>
      </c>
      <c r="HGG2" s="127" t="s">
        <v>351</v>
      </c>
      <c r="HGK2" s="127" t="s">
        <v>351</v>
      </c>
      <c r="HGO2" s="127" t="s">
        <v>351</v>
      </c>
      <c r="HGS2" s="127" t="s">
        <v>351</v>
      </c>
      <c r="HGW2" s="127" t="s">
        <v>351</v>
      </c>
      <c r="HHA2" s="127" t="s">
        <v>351</v>
      </c>
      <c r="HHE2" s="127" t="s">
        <v>351</v>
      </c>
      <c r="HHI2" s="127" t="s">
        <v>351</v>
      </c>
      <c r="HHM2" s="127" t="s">
        <v>351</v>
      </c>
      <c r="HHQ2" s="127" t="s">
        <v>351</v>
      </c>
      <c r="HHU2" s="127" t="s">
        <v>351</v>
      </c>
      <c r="HHY2" s="127" t="s">
        <v>351</v>
      </c>
      <c r="HIC2" s="127" t="s">
        <v>351</v>
      </c>
      <c r="HIG2" s="127" t="s">
        <v>351</v>
      </c>
      <c r="HIK2" s="127" t="s">
        <v>351</v>
      </c>
      <c r="HIO2" s="127" t="s">
        <v>351</v>
      </c>
      <c r="HIS2" s="127" t="s">
        <v>351</v>
      </c>
      <c r="HIW2" s="127" t="s">
        <v>351</v>
      </c>
      <c r="HJA2" s="127" t="s">
        <v>351</v>
      </c>
      <c r="HJE2" s="127" t="s">
        <v>351</v>
      </c>
      <c r="HJI2" s="127" t="s">
        <v>351</v>
      </c>
      <c r="HJM2" s="127" t="s">
        <v>351</v>
      </c>
      <c r="HJQ2" s="127" t="s">
        <v>351</v>
      </c>
      <c r="HJU2" s="127" t="s">
        <v>351</v>
      </c>
      <c r="HJY2" s="127" t="s">
        <v>351</v>
      </c>
      <c r="HKC2" s="127" t="s">
        <v>351</v>
      </c>
      <c r="HKG2" s="127" t="s">
        <v>351</v>
      </c>
      <c r="HKK2" s="127" t="s">
        <v>351</v>
      </c>
      <c r="HKO2" s="127" t="s">
        <v>351</v>
      </c>
      <c r="HKS2" s="127" t="s">
        <v>351</v>
      </c>
      <c r="HKW2" s="127" t="s">
        <v>351</v>
      </c>
      <c r="HLA2" s="127" t="s">
        <v>351</v>
      </c>
      <c r="HLE2" s="127" t="s">
        <v>351</v>
      </c>
      <c r="HLI2" s="127" t="s">
        <v>351</v>
      </c>
      <c r="HLM2" s="127" t="s">
        <v>351</v>
      </c>
      <c r="HLQ2" s="127" t="s">
        <v>351</v>
      </c>
      <c r="HLU2" s="127" t="s">
        <v>351</v>
      </c>
      <c r="HLY2" s="127" t="s">
        <v>351</v>
      </c>
      <c r="HMC2" s="127" t="s">
        <v>351</v>
      </c>
      <c r="HMG2" s="127" t="s">
        <v>351</v>
      </c>
      <c r="HMK2" s="127" t="s">
        <v>351</v>
      </c>
      <c r="HMO2" s="127" t="s">
        <v>351</v>
      </c>
      <c r="HMS2" s="127" t="s">
        <v>351</v>
      </c>
      <c r="HMW2" s="127" t="s">
        <v>351</v>
      </c>
      <c r="HNA2" s="127" t="s">
        <v>351</v>
      </c>
      <c r="HNE2" s="127" t="s">
        <v>351</v>
      </c>
      <c r="HNI2" s="127" t="s">
        <v>351</v>
      </c>
      <c r="HNM2" s="127" t="s">
        <v>351</v>
      </c>
      <c r="HNQ2" s="127" t="s">
        <v>351</v>
      </c>
      <c r="HNU2" s="127" t="s">
        <v>351</v>
      </c>
      <c r="HNY2" s="127" t="s">
        <v>351</v>
      </c>
      <c r="HOC2" s="127" t="s">
        <v>351</v>
      </c>
      <c r="HOG2" s="127" t="s">
        <v>351</v>
      </c>
      <c r="HOK2" s="127" t="s">
        <v>351</v>
      </c>
      <c r="HOO2" s="127" t="s">
        <v>351</v>
      </c>
      <c r="HOS2" s="127" t="s">
        <v>351</v>
      </c>
      <c r="HOW2" s="127" t="s">
        <v>351</v>
      </c>
      <c r="HPA2" s="127" t="s">
        <v>351</v>
      </c>
      <c r="HPE2" s="127" t="s">
        <v>351</v>
      </c>
      <c r="HPI2" s="127" t="s">
        <v>351</v>
      </c>
      <c r="HPM2" s="127" t="s">
        <v>351</v>
      </c>
      <c r="HPQ2" s="127" t="s">
        <v>351</v>
      </c>
      <c r="HPU2" s="127" t="s">
        <v>351</v>
      </c>
      <c r="HPY2" s="127" t="s">
        <v>351</v>
      </c>
      <c r="HQC2" s="127" t="s">
        <v>351</v>
      </c>
      <c r="HQG2" s="127" t="s">
        <v>351</v>
      </c>
      <c r="HQK2" s="127" t="s">
        <v>351</v>
      </c>
      <c r="HQO2" s="127" t="s">
        <v>351</v>
      </c>
      <c r="HQS2" s="127" t="s">
        <v>351</v>
      </c>
      <c r="HQW2" s="127" t="s">
        <v>351</v>
      </c>
      <c r="HRA2" s="127" t="s">
        <v>351</v>
      </c>
      <c r="HRE2" s="127" t="s">
        <v>351</v>
      </c>
      <c r="HRI2" s="127" t="s">
        <v>351</v>
      </c>
      <c r="HRM2" s="127" t="s">
        <v>351</v>
      </c>
      <c r="HRQ2" s="127" t="s">
        <v>351</v>
      </c>
      <c r="HRU2" s="127" t="s">
        <v>351</v>
      </c>
      <c r="HRY2" s="127" t="s">
        <v>351</v>
      </c>
      <c r="HSC2" s="127" t="s">
        <v>351</v>
      </c>
      <c r="HSG2" s="127" t="s">
        <v>351</v>
      </c>
      <c r="HSK2" s="127" t="s">
        <v>351</v>
      </c>
      <c r="HSO2" s="127" t="s">
        <v>351</v>
      </c>
      <c r="HSS2" s="127" t="s">
        <v>351</v>
      </c>
      <c r="HSW2" s="127" t="s">
        <v>351</v>
      </c>
      <c r="HTA2" s="127" t="s">
        <v>351</v>
      </c>
      <c r="HTE2" s="127" t="s">
        <v>351</v>
      </c>
      <c r="HTI2" s="127" t="s">
        <v>351</v>
      </c>
      <c r="HTM2" s="127" t="s">
        <v>351</v>
      </c>
      <c r="HTQ2" s="127" t="s">
        <v>351</v>
      </c>
      <c r="HTU2" s="127" t="s">
        <v>351</v>
      </c>
      <c r="HTY2" s="127" t="s">
        <v>351</v>
      </c>
      <c r="HUC2" s="127" t="s">
        <v>351</v>
      </c>
      <c r="HUG2" s="127" t="s">
        <v>351</v>
      </c>
      <c r="HUK2" s="127" t="s">
        <v>351</v>
      </c>
      <c r="HUO2" s="127" t="s">
        <v>351</v>
      </c>
      <c r="HUS2" s="127" t="s">
        <v>351</v>
      </c>
      <c r="HUW2" s="127" t="s">
        <v>351</v>
      </c>
      <c r="HVA2" s="127" t="s">
        <v>351</v>
      </c>
      <c r="HVE2" s="127" t="s">
        <v>351</v>
      </c>
      <c r="HVI2" s="127" t="s">
        <v>351</v>
      </c>
      <c r="HVM2" s="127" t="s">
        <v>351</v>
      </c>
      <c r="HVQ2" s="127" t="s">
        <v>351</v>
      </c>
      <c r="HVU2" s="127" t="s">
        <v>351</v>
      </c>
      <c r="HVY2" s="127" t="s">
        <v>351</v>
      </c>
      <c r="HWC2" s="127" t="s">
        <v>351</v>
      </c>
      <c r="HWG2" s="127" t="s">
        <v>351</v>
      </c>
      <c r="HWK2" s="127" t="s">
        <v>351</v>
      </c>
      <c r="HWO2" s="127" t="s">
        <v>351</v>
      </c>
      <c r="HWS2" s="127" t="s">
        <v>351</v>
      </c>
      <c r="HWW2" s="127" t="s">
        <v>351</v>
      </c>
      <c r="HXA2" s="127" t="s">
        <v>351</v>
      </c>
      <c r="HXE2" s="127" t="s">
        <v>351</v>
      </c>
      <c r="HXI2" s="127" t="s">
        <v>351</v>
      </c>
      <c r="HXM2" s="127" t="s">
        <v>351</v>
      </c>
      <c r="HXQ2" s="127" t="s">
        <v>351</v>
      </c>
      <c r="HXU2" s="127" t="s">
        <v>351</v>
      </c>
      <c r="HXY2" s="127" t="s">
        <v>351</v>
      </c>
      <c r="HYC2" s="127" t="s">
        <v>351</v>
      </c>
      <c r="HYG2" s="127" t="s">
        <v>351</v>
      </c>
      <c r="HYK2" s="127" t="s">
        <v>351</v>
      </c>
      <c r="HYO2" s="127" t="s">
        <v>351</v>
      </c>
      <c r="HYS2" s="127" t="s">
        <v>351</v>
      </c>
      <c r="HYW2" s="127" t="s">
        <v>351</v>
      </c>
      <c r="HZA2" s="127" t="s">
        <v>351</v>
      </c>
      <c r="HZE2" s="127" t="s">
        <v>351</v>
      </c>
      <c r="HZI2" s="127" t="s">
        <v>351</v>
      </c>
      <c r="HZM2" s="127" t="s">
        <v>351</v>
      </c>
      <c r="HZQ2" s="127" t="s">
        <v>351</v>
      </c>
      <c r="HZU2" s="127" t="s">
        <v>351</v>
      </c>
      <c r="HZY2" s="127" t="s">
        <v>351</v>
      </c>
      <c r="IAC2" s="127" t="s">
        <v>351</v>
      </c>
      <c r="IAG2" s="127" t="s">
        <v>351</v>
      </c>
      <c r="IAK2" s="127" t="s">
        <v>351</v>
      </c>
      <c r="IAO2" s="127" t="s">
        <v>351</v>
      </c>
      <c r="IAS2" s="127" t="s">
        <v>351</v>
      </c>
      <c r="IAW2" s="127" t="s">
        <v>351</v>
      </c>
      <c r="IBA2" s="127" t="s">
        <v>351</v>
      </c>
      <c r="IBE2" s="127" t="s">
        <v>351</v>
      </c>
      <c r="IBI2" s="127" t="s">
        <v>351</v>
      </c>
      <c r="IBM2" s="127" t="s">
        <v>351</v>
      </c>
      <c r="IBQ2" s="127" t="s">
        <v>351</v>
      </c>
      <c r="IBU2" s="127" t="s">
        <v>351</v>
      </c>
      <c r="IBY2" s="127" t="s">
        <v>351</v>
      </c>
      <c r="ICC2" s="127" t="s">
        <v>351</v>
      </c>
      <c r="ICG2" s="127" t="s">
        <v>351</v>
      </c>
      <c r="ICK2" s="127" t="s">
        <v>351</v>
      </c>
      <c r="ICO2" s="127" t="s">
        <v>351</v>
      </c>
      <c r="ICS2" s="127" t="s">
        <v>351</v>
      </c>
      <c r="ICW2" s="127" t="s">
        <v>351</v>
      </c>
      <c r="IDA2" s="127" t="s">
        <v>351</v>
      </c>
      <c r="IDE2" s="127" t="s">
        <v>351</v>
      </c>
      <c r="IDI2" s="127" t="s">
        <v>351</v>
      </c>
      <c r="IDM2" s="127" t="s">
        <v>351</v>
      </c>
      <c r="IDQ2" s="127" t="s">
        <v>351</v>
      </c>
      <c r="IDU2" s="127" t="s">
        <v>351</v>
      </c>
      <c r="IDY2" s="127" t="s">
        <v>351</v>
      </c>
      <c r="IEC2" s="127" t="s">
        <v>351</v>
      </c>
      <c r="IEG2" s="127" t="s">
        <v>351</v>
      </c>
      <c r="IEK2" s="127" t="s">
        <v>351</v>
      </c>
      <c r="IEO2" s="127" t="s">
        <v>351</v>
      </c>
      <c r="IES2" s="127" t="s">
        <v>351</v>
      </c>
      <c r="IEW2" s="127" t="s">
        <v>351</v>
      </c>
      <c r="IFA2" s="127" t="s">
        <v>351</v>
      </c>
      <c r="IFE2" s="127" t="s">
        <v>351</v>
      </c>
      <c r="IFI2" s="127" t="s">
        <v>351</v>
      </c>
      <c r="IFM2" s="127" t="s">
        <v>351</v>
      </c>
      <c r="IFQ2" s="127" t="s">
        <v>351</v>
      </c>
      <c r="IFU2" s="127" t="s">
        <v>351</v>
      </c>
      <c r="IFY2" s="127" t="s">
        <v>351</v>
      </c>
      <c r="IGC2" s="127" t="s">
        <v>351</v>
      </c>
      <c r="IGG2" s="127" t="s">
        <v>351</v>
      </c>
      <c r="IGK2" s="127" t="s">
        <v>351</v>
      </c>
      <c r="IGO2" s="127" t="s">
        <v>351</v>
      </c>
      <c r="IGS2" s="127" t="s">
        <v>351</v>
      </c>
      <c r="IGW2" s="127" t="s">
        <v>351</v>
      </c>
      <c r="IHA2" s="127" t="s">
        <v>351</v>
      </c>
      <c r="IHE2" s="127" t="s">
        <v>351</v>
      </c>
      <c r="IHI2" s="127" t="s">
        <v>351</v>
      </c>
      <c r="IHM2" s="127" t="s">
        <v>351</v>
      </c>
      <c r="IHQ2" s="127" t="s">
        <v>351</v>
      </c>
      <c r="IHU2" s="127" t="s">
        <v>351</v>
      </c>
      <c r="IHY2" s="127" t="s">
        <v>351</v>
      </c>
      <c r="IIC2" s="127" t="s">
        <v>351</v>
      </c>
      <c r="IIG2" s="127" t="s">
        <v>351</v>
      </c>
      <c r="IIK2" s="127" t="s">
        <v>351</v>
      </c>
      <c r="IIO2" s="127" t="s">
        <v>351</v>
      </c>
      <c r="IIS2" s="127" t="s">
        <v>351</v>
      </c>
      <c r="IIW2" s="127" t="s">
        <v>351</v>
      </c>
      <c r="IJA2" s="127" t="s">
        <v>351</v>
      </c>
      <c r="IJE2" s="127" t="s">
        <v>351</v>
      </c>
      <c r="IJI2" s="127" t="s">
        <v>351</v>
      </c>
      <c r="IJM2" s="127" t="s">
        <v>351</v>
      </c>
      <c r="IJQ2" s="127" t="s">
        <v>351</v>
      </c>
      <c r="IJU2" s="127" t="s">
        <v>351</v>
      </c>
      <c r="IJY2" s="127" t="s">
        <v>351</v>
      </c>
      <c r="IKC2" s="127" t="s">
        <v>351</v>
      </c>
      <c r="IKG2" s="127" t="s">
        <v>351</v>
      </c>
      <c r="IKK2" s="127" t="s">
        <v>351</v>
      </c>
      <c r="IKO2" s="127" t="s">
        <v>351</v>
      </c>
      <c r="IKS2" s="127" t="s">
        <v>351</v>
      </c>
      <c r="IKW2" s="127" t="s">
        <v>351</v>
      </c>
      <c r="ILA2" s="127" t="s">
        <v>351</v>
      </c>
      <c r="ILE2" s="127" t="s">
        <v>351</v>
      </c>
      <c r="ILI2" s="127" t="s">
        <v>351</v>
      </c>
      <c r="ILM2" s="127" t="s">
        <v>351</v>
      </c>
      <c r="ILQ2" s="127" t="s">
        <v>351</v>
      </c>
      <c r="ILU2" s="127" t="s">
        <v>351</v>
      </c>
      <c r="ILY2" s="127" t="s">
        <v>351</v>
      </c>
      <c r="IMC2" s="127" t="s">
        <v>351</v>
      </c>
      <c r="IMG2" s="127" t="s">
        <v>351</v>
      </c>
      <c r="IMK2" s="127" t="s">
        <v>351</v>
      </c>
      <c r="IMO2" s="127" t="s">
        <v>351</v>
      </c>
      <c r="IMS2" s="127" t="s">
        <v>351</v>
      </c>
      <c r="IMW2" s="127" t="s">
        <v>351</v>
      </c>
      <c r="INA2" s="127" t="s">
        <v>351</v>
      </c>
      <c r="INE2" s="127" t="s">
        <v>351</v>
      </c>
      <c r="INI2" s="127" t="s">
        <v>351</v>
      </c>
      <c r="INM2" s="127" t="s">
        <v>351</v>
      </c>
      <c r="INQ2" s="127" t="s">
        <v>351</v>
      </c>
      <c r="INU2" s="127" t="s">
        <v>351</v>
      </c>
      <c r="INY2" s="127" t="s">
        <v>351</v>
      </c>
      <c r="IOC2" s="127" t="s">
        <v>351</v>
      </c>
      <c r="IOG2" s="127" t="s">
        <v>351</v>
      </c>
      <c r="IOK2" s="127" t="s">
        <v>351</v>
      </c>
      <c r="IOO2" s="127" t="s">
        <v>351</v>
      </c>
      <c r="IOS2" s="127" t="s">
        <v>351</v>
      </c>
      <c r="IOW2" s="127" t="s">
        <v>351</v>
      </c>
      <c r="IPA2" s="127" t="s">
        <v>351</v>
      </c>
      <c r="IPE2" s="127" t="s">
        <v>351</v>
      </c>
      <c r="IPI2" s="127" t="s">
        <v>351</v>
      </c>
      <c r="IPM2" s="127" t="s">
        <v>351</v>
      </c>
      <c r="IPQ2" s="127" t="s">
        <v>351</v>
      </c>
      <c r="IPU2" s="127" t="s">
        <v>351</v>
      </c>
      <c r="IPY2" s="127" t="s">
        <v>351</v>
      </c>
      <c r="IQC2" s="127" t="s">
        <v>351</v>
      </c>
      <c r="IQG2" s="127" t="s">
        <v>351</v>
      </c>
      <c r="IQK2" s="127" t="s">
        <v>351</v>
      </c>
      <c r="IQO2" s="127" t="s">
        <v>351</v>
      </c>
      <c r="IQS2" s="127" t="s">
        <v>351</v>
      </c>
      <c r="IQW2" s="127" t="s">
        <v>351</v>
      </c>
      <c r="IRA2" s="127" t="s">
        <v>351</v>
      </c>
      <c r="IRE2" s="127" t="s">
        <v>351</v>
      </c>
      <c r="IRI2" s="127" t="s">
        <v>351</v>
      </c>
      <c r="IRM2" s="127" t="s">
        <v>351</v>
      </c>
      <c r="IRQ2" s="127" t="s">
        <v>351</v>
      </c>
      <c r="IRU2" s="127" t="s">
        <v>351</v>
      </c>
      <c r="IRY2" s="127" t="s">
        <v>351</v>
      </c>
      <c r="ISC2" s="127" t="s">
        <v>351</v>
      </c>
      <c r="ISG2" s="127" t="s">
        <v>351</v>
      </c>
      <c r="ISK2" s="127" t="s">
        <v>351</v>
      </c>
      <c r="ISO2" s="127" t="s">
        <v>351</v>
      </c>
      <c r="ISS2" s="127" t="s">
        <v>351</v>
      </c>
      <c r="ISW2" s="127" t="s">
        <v>351</v>
      </c>
      <c r="ITA2" s="127" t="s">
        <v>351</v>
      </c>
      <c r="ITE2" s="127" t="s">
        <v>351</v>
      </c>
      <c r="ITI2" s="127" t="s">
        <v>351</v>
      </c>
      <c r="ITM2" s="127" t="s">
        <v>351</v>
      </c>
      <c r="ITQ2" s="127" t="s">
        <v>351</v>
      </c>
      <c r="ITU2" s="127" t="s">
        <v>351</v>
      </c>
      <c r="ITY2" s="127" t="s">
        <v>351</v>
      </c>
      <c r="IUC2" s="127" t="s">
        <v>351</v>
      </c>
      <c r="IUG2" s="127" t="s">
        <v>351</v>
      </c>
      <c r="IUK2" s="127" t="s">
        <v>351</v>
      </c>
      <c r="IUO2" s="127" t="s">
        <v>351</v>
      </c>
      <c r="IUS2" s="127" t="s">
        <v>351</v>
      </c>
      <c r="IUW2" s="127" t="s">
        <v>351</v>
      </c>
      <c r="IVA2" s="127" t="s">
        <v>351</v>
      </c>
      <c r="IVE2" s="127" t="s">
        <v>351</v>
      </c>
      <c r="IVI2" s="127" t="s">
        <v>351</v>
      </c>
      <c r="IVM2" s="127" t="s">
        <v>351</v>
      </c>
      <c r="IVQ2" s="127" t="s">
        <v>351</v>
      </c>
      <c r="IVU2" s="127" t="s">
        <v>351</v>
      </c>
      <c r="IVY2" s="127" t="s">
        <v>351</v>
      </c>
      <c r="IWC2" s="127" t="s">
        <v>351</v>
      </c>
      <c r="IWG2" s="127" t="s">
        <v>351</v>
      </c>
      <c r="IWK2" s="127" t="s">
        <v>351</v>
      </c>
      <c r="IWO2" s="127" t="s">
        <v>351</v>
      </c>
      <c r="IWS2" s="127" t="s">
        <v>351</v>
      </c>
      <c r="IWW2" s="127" t="s">
        <v>351</v>
      </c>
      <c r="IXA2" s="127" t="s">
        <v>351</v>
      </c>
      <c r="IXE2" s="127" t="s">
        <v>351</v>
      </c>
      <c r="IXI2" s="127" t="s">
        <v>351</v>
      </c>
      <c r="IXM2" s="127" t="s">
        <v>351</v>
      </c>
      <c r="IXQ2" s="127" t="s">
        <v>351</v>
      </c>
      <c r="IXU2" s="127" t="s">
        <v>351</v>
      </c>
      <c r="IXY2" s="127" t="s">
        <v>351</v>
      </c>
      <c r="IYC2" s="127" t="s">
        <v>351</v>
      </c>
      <c r="IYG2" s="127" t="s">
        <v>351</v>
      </c>
      <c r="IYK2" s="127" t="s">
        <v>351</v>
      </c>
      <c r="IYO2" s="127" t="s">
        <v>351</v>
      </c>
      <c r="IYS2" s="127" t="s">
        <v>351</v>
      </c>
      <c r="IYW2" s="127" t="s">
        <v>351</v>
      </c>
      <c r="IZA2" s="127" t="s">
        <v>351</v>
      </c>
      <c r="IZE2" s="127" t="s">
        <v>351</v>
      </c>
      <c r="IZI2" s="127" t="s">
        <v>351</v>
      </c>
      <c r="IZM2" s="127" t="s">
        <v>351</v>
      </c>
      <c r="IZQ2" s="127" t="s">
        <v>351</v>
      </c>
      <c r="IZU2" s="127" t="s">
        <v>351</v>
      </c>
      <c r="IZY2" s="127" t="s">
        <v>351</v>
      </c>
      <c r="JAC2" s="127" t="s">
        <v>351</v>
      </c>
      <c r="JAG2" s="127" t="s">
        <v>351</v>
      </c>
      <c r="JAK2" s="127" t="s">
        <v>351</v>
      </c>
      <c r="JAO2" s="127" t="s">
        <v>351</v>
      </c>
      <c r="JAS2" s="127" t="s">
        <v>351</v>
      </c>
      <c r="JAW2" s="127" t="s">
        <v>351</v>
      </c>
      <c r="JBA2" s="127" t="s">
        <v>351</v>
      </c>
      <c r="JBE2" s="127" t="s">
        <v>351</v>
      </c>
      <c r="JBI2" s="127" t="s">
        <v>351</v>
      </c>
      <c r="JBM2" s="127" t="s">
        <v>351</v>
      </c>
      <c r="JBQ2" s="127" t="s">
        <v>351</v>
      </c>
      <c r="JBU2" s="127" t="s">
        <v>351</v>
      </c>
      <c r="JBY2" s="127" t="s">
        <v>351</v>
      </c>
      <c r="JCC2" s="127" t="s">
        <v>351</v>
      </c>
      <c r="JCG2" s="127" t="s">
        <v>351</v>
      </c>
      <c r="JCK2" s="127" t="s">
        <v>351</v>
      </c>
      <c r="JCO2" s="127" t="s">
        <v>351</v>
      </c>
      <c r="JCS2" s="127" t="s">
        <v>351</v>
      </c>
      <c r="JCW2" s="127" t="s">
        <v>351</v>
      </c>
      <c r="JDA2" s="127" t="s">
        <v>351</v>
      </c>
      <c r="JDE2" s="127" t="s">
        <v>351</v>
      </c>
      <c r="JDI2" s="127" t="s">
        <v>351</v>
      </c>
      <c r="JDM2" s="127" t="s">
        <v>351</v>
      </c>
      <c r="JDQ2" s="127" t="s">
        <v>351</v>
      </c>
      <c r="JDU2" s="127" t="s">
        <v>351</v>
      </c>
      <c r="JDY2" s="127" t="s">
        <v>351</v>
      </c>
      <c r="JEC2" s="127" t="s">
        <v>351</v>
      </c>
      <c r="JEG2" s="127" t="s">
        <v>351</v>
      </c>
      <c r="JEK2" s="127" t="s">
        <v>351</v>
      </c>
      <c r="JEO2" s="127" t="s">
        <v>351</v>
      </c>
      <c r="JES2" s="127" t="s">
        <v>351</v>
      </c>
      <c r="JEW2" s="127" t="s">
        <v>351</v>
      </c>
      <c r="JFA2" s="127" t="s">
        <v>351</v>
      </c>
      <c r="JFE2" s="127" t="s">
        <v>351</v>
      </c>
      <c r="JFI2" s="127" t="s">
        <v>351</v>
      </c>
      <c r="JFM2" s="127" t="s">
        <v>351</v>
      </c>
      <c r="JFQ2" s="127" t="s">
        <v>351</v>
      </c>
      <c r="JFU2" s="127" t="s">
        <v>351</v>
      </c>
      <c r="JFY2" s="127" t="s">
        <v>351</v>
      </c>
      <c r="JGC2" s="127" t="s">
        <v>351</v>
      </c>
      <c r="JGG2" s="127" t="s">
        <v>351</v>
      </c>
      <c r="JGK2" s="127" t="s">
        <v>351</v>
      </c>
      <c r="JGO2" s="127" t="s">
        <v>351</v>
      </c>
      <c r="JGS2" s="127" t="s">
        <v>351</v>
      </c>
      <c r="JGW2" s="127" t="s">
        <v>351</v>
      </c>
      <c r="JHA2" s="127" t="s">
        <v>351</v>
      </c>
      <c r="JHE2" s="127" t="s">
        <v>351</v>
      </c>
      <c r="JHI2" s="127" t="s">
        <v>351</v>
      </c>
      <c r="JHM2" s="127" t="s">
        <v>351</v>
      </c>
      <c r="JHQ2" s="127" t="s">
        <v>351</v>
      </c>
      <c r="JHU2" s="127" t="s">
        <v>351</v>
      </c>
      <c r="JHY2" s="127" t="s">
        <v>351</v>
      </c>
      <c r="JIC2" s="127" t="s">
        <v>351</v>
      </c>
      <c r="JIG2" s="127" t="s">
        <v>351</v>
      </c>
      <c r="JIK2" s="127" t="s">
        <v>351</v>
      </c>
      <c r="JIO2" s="127" t="s">
        <v>351</v>
      </c>
      <c r="JIS2" s="127" t="s">
        <v>351</v>
      </c>
      <c r="JIW2" s="127" t="s">
        <v>351</v>
      </c>
      <c r="JJA2" s="127" t="s">
        <v>351</v>
      </c>
      <c r="JJE2" s="127" t="s">
        <v>351</v>
      </c>
      <c r="JJI2" s="127" t="s">
        <v>351</v>
      </c>
      <c r="JJM2" s="127" t="s">
        <v>351</v>
      </c>
      <c r="JJQ2" s="127" t="s">
        <v>351</v>
      </c>
      <c r="JJU2" s="127" t="s">
        <v>351</v>
      </c>
      <c r="JJY2" s="127" t="s">
        <v>351</v>
      </c>
      <c r="JKC2" s="127" t="s">
        <v>351</v>
      </c>
      <c r="JKG2" s="127" t="s">
        <v>351</v>
      </c>
      <c r="JKK2" s="127" t="s">
        <v>351</v>
      </c>
      <c r="JKO2" s="127" t="s">
        <v>351</v>
      </c>
      <c r="JKS2" s="127" t="s">
        <v>351</v>
      </c>
      <c r="JKW2" s="127" t="s">
        <v>351</v>
      </c>
      <c r="JLA2" s="127" t="s">
        <v>351</v>
      </c>
      <c r="JLE2" s="127" t="s">
        <v>351</v>
      </c>
      <c r="JLI2" s="127" t="s">
        <v>351</v>
      </c>
      <c r="JLM2" s="127" t="s">
        <v>351</v>
      </c>
      <c r="JLQ2" s="127" t="s">
        <v>351</v>
      </c>
      <c r="JLU2" s="127" t="s">
        <v>351</v>
      </c>
      <c r="JLY2" s="127" t="s">
        <v>351</v>
      </c>
      <c r="JMC2" s="127" t="s">
        <v>351</v>
      </c>
      <c r="JMG2" s="127" t="s">
        <v>351</v>
      </c>
      <c r="JMK2" s="127" t="s">
        <v>351</v>
      </c>
      <c r="JMO2" s="127" t="s">
        <v>351</v>
      </c>
      <c r="JMS2" s="127" t="s">
        <v>351</v>
      </c>
      <c r="JMW2" s="127" t="s">
        <v>351</v>
      </c>
      <c r="JNA2" s="127" t="s">
        <v>351</v>
      </c>
      <c r="JNE2" s="127" t="s">
        <v>351</v>
      </c>
      <c r="JNI2" s="127" t="s">
        <v>351</v>
      </c>
      <c r="JNM2" s="127" t="s">
        <v>351</v>
      </c>
      <c r="JNQ2" s="127" t="s">
        <v>351</v>
      </c>
      <c r="JNU2" s="127" t="s">
        <v>351</v>
      </c>
      <c r="JNY2" s="127" t="s">
        <v>351</v>
      </c>
      <c r="JOC2" s="127" t="s">
        <v>351</v>
      </c>
      <c r="JOG2" s="127" t="s">
        <v>351</v>
      </c>
      <c r="JOK2" s="127" t="s">
        <v>351</v>
      </c>
      <c r="JOO2" s="127" t="s">
        <v>351</v>
      </c>
      <c r="JOS2" s="127" t="s">
        <v>351</v>
      </c>
      <c r="JOW2" s="127" t="s">
        <v>351</v>
      </c>
      <c r="JPA2" s="127" t="s">
        <v>351</v>
      </c>
      <c r="JPE2" s="127" t="s">
        <v>351</v>
      </c>
      <c r="JPI2" s="127" t="s">
        <v>351</v>
      </c>
      <c r="JPM2" s="127" t="s">
        <v>351</v>
      </c>
      <c r="JPQ2" s="127" t="s">
        <v>351</v>
      </c>
      <c r="JPU2" s="127" t="s">
        <v>351</v>
      </c>
      <c r="JPY2" s="127" t="s">
        <v>351</v>
      </c>
      <c r="JQC2" s="127" t="s">
        <v>351</v>
      </c>
      <c r="JQG2" s="127" t="s">
        <v>351</v>
      </c>
      <c r="JQK2" s="127" t="s">
        <v>351</v>
      </c>
      <c r="JQO2" s="127" t="s">
        <v>351</v>
      </c>
      <c r="JQS2" s="127" t="s">
        <v>351</v>
      </c>
      <c r="JQW2" s="127" t="s">
        <v>351</v>
      </c>
      <c r="JRA2" s="127" t="s">
        <v>351</v>
      </c>
      <c r="JRE2" s="127" t="s">
        <v>351</v>
      </c>
      <c r="JRI2" s="127" t="s">
        <v>351</v>
      </c>
      <c r="JRM2" s="127" t="s">
        <v>351</v>
      </c>
      <c r="JRQ2" s="127" t="s">
        <v>351</v>
      </c>
      <c r="JRU2" s="127" t="s">
        <v>351</v>
      </c>
      <c r="JRY2" s="127" t="s">
        <v>351</v>
      </c>
      <c r="JSC2" s="127" t="s">
        <v>351</v>
      </c>
      <c r="JSG2" s="127" t="s">
        <v>351</v>
      </c>
      <c r="JSK2" s="127" t="s">
        <v>351</v>
      </c>
      <c r="JSO2" s="127" t="s">
        <v>351</v>
      </c>
      <c r="JSS2" s="127" t="s">
        <v>351</v>
      </c>
      <c r="JSW2" s="127" t="s">
        <v>351</v>
      </c>
      <c r="JTA2" s="127" t="s">
        <v>351</v>
      </c>
      <c r="JTE2" s="127" t="s">
        <v>351</v>
      </c>
      <c r="JTI2" s="127" t="s">
        <v>351</v>
      </c>
      <c r="JTM2" s="127" t="s">
        <v>351</v>
      </c>
      <c r="JTQ2" s="127" t="s">
        <v>351</v>
      </c>
      <c r="JTU2" s="127" t="s">
        <v>351</v>
      </c>
      <c r="JTY2" s="127" t="s">
        <v>351</v>
      </c>
      <c r="JUC2" s="127" t="s">
        <v>351</v>
      </c>
      <c r="JUG2" s="127" t="s">
        <v>351</v>
      </c>
      <c r="JUK2" s="127" t="s">
        <v>351</v>
      </c>
      <c r="JUO2" s="127" t="s">
        <v>351</v>
      </c>
      <c r="JUS2" s="127" t="s">
        <v>351</v>
      </c>
      <c r="JUW2" s="127" t="s">
        <v>351</v>
      </c>
      <c r="JVA2" s="127" t="s">
        <v>351</v>
      </c>
      <c r="JVE2" s="127" t="s">
        <v>351</v>
      </c>
      <c r="JVI2" s="127" t="s">
        <v>351</v>
      </c>
      <c r="JVM2" s="127" t="s">
        <v>351</v>
      </c>
      <c r="JVQ2" s="127" t="s">
        <v>351</v>
      </c>
      <c r="JVU2" s="127" t="s">
        <v>351</v>
      </c>
      <c r="JVY2" s="127" t="s">
        <v>351</v>
      </c>
      <c r="JWC2" s="127" t="s">
        <v>351</v>
      </c>
      <c r="JWG2" s="127" t="s">
        <v>351</v>
      </c>
      <c r="JWK2" s="127" t="s">
        <v>351</v>
      </c>
      <c r="JWO2" s="127" t="s">
        <v>351</v>
      </c>
      <c r="JWS2" s="127" t="s">
        <v>351</v>
      </c>
      <c r="JWW2" s="127" t="s">
        <v>351</v>
      </c>
      <c r="JXA2" s="127" t="s">
        <v>351</v>
      </c>
      <c r="JXE2" s="127" t="s">
        <v>351</v>
      </c>
      <c r="JXI2" s="127" t="s">
        <v>351</v>
      </c>
      <c r="JXM2" s="127" t="s">
        <v>351</v>
      </c>
      <c r="JXQ2" s="127" t="s">
        <v>351</v>
      </c>
      <c r="JXU2" s="127" t="s">
        <v>351</v>
      </c>
      <c r="JXY2" s="127" t="s">
        <v>351</v>
      </c>
      <c r="JYC2" s="127" t="s">
        <v>351</v>
      </c>
      <c r="JYG2" s="127" t="s">
        <v>351</v>
      </c>
      <c r="JYK2" s="127" t="s">
        <v>351</v>
      </c>
      <c r="JYO2" s="127" t="s">
        <v>351</v>
      </c>
      <c r="JYS2" s="127" t="s">
        <v>351</v>
      </c>
      <c r="JYW2" s="127" t="s">
        <v>351</v>
      </c>
      <c r="JZA2" s="127" t="s">
        <v>351</v>
      </c>
      <c r="JZE2" s="127" t="s">
        <v>351</v>
      </c>
      <c r="JZI2" s="127" t="s">
        <v>351</v>
      </c>
      <c r="JZM2" s="127" t="s">
        <v>351</v>
      </c>
      <c r="JZQ2" s="127" t="s">
        <v>351</v>
      </c>
      <c r="JZU2" s="127" t="s">
        <v>351</v>
      </c>
      <c r="JZY2" s="127" t="s">
        <v>351</v>
      </c>
      <c r="KAC2" s="127" t="s">
        <v>351</v>
      </c>
      <c r="KAG2" s="127" t="s">
        <v>351</v>
      </c>
      <c r="KAK2" s="127" t="s">
        <v>351</v>
      </c>
      <c r="KAO2" s="127" t="s">
        <v>351</v>
      </c>
      <c r="KAS2" s="127" t="s">
        <v>351</v>
      </c>
      <c r="KAW2" s="127" t="s">
        <v>351</v>
      </c>
      <c r="KBA2" s="127" t="s">
        <v>351</v>
      </c>
      <c r="KBE2" s="127" t="s">
        <v>351</v>
      </c>
      <c r="KBI2" s="127" t="s">
        <v>351</v>
      </c>
      <c r="KBM2" s="127" t="s">
        <v>351</v>
      </c>
      <c r="KBQ2" s="127" t="s">
        <v>351</v>
      </c>
      <c r="KBU2" s="127" t="s">
        <v>351</v>
      </c>
      <c r="KBY2" s="127" t="s">
        <v>351</v>
      </c>
      <c r="KCC2" s="127" t="s">
        <v>351</v>
      </c>
      <c r="KCG2" s="127" t="s">
        <v>351</v>
      </c>
      <c r="KCK2" s="127" t="s">
        <v>351</v>
      </c>
      <c r="KCO2" s="127" t="s">
        <v>351</v>
      </c>
      <c r="KCS2" s="127" t="s">
        <v>351</v>
      </c>
      <c r="KCW2" s="127" t="s">
        <v>351</v>
      </c>
      <c r="KDA2" s="127" t="s">
        <v>351</v>
      </c>
      <c r="KDE2" s="127" t="s">
        <v>351</v>
      </c>
      <c r="KDI2" s="127" t="s">
        <v>351</v>
      </c>
      <c r="KDM2" s="127" t="s">
        <v>351</v>
      </c>
      <c r="KDQ2" s="127" t="s">
        <v>351</v>
      </c>
      <c r="KDU2" s="127" t="s">
        <v>351</v>
      </c>
      <c r="KDY2" s="127" t="s">
        <v>351</v>
      </c>
      <c r="KEC2" s="127" t="s">
        <v>351</v>
      </c>
      <c r="KEG2" s="127" t="s">
        <v>351</v>
      </c>
      <c r="KEK2" s="127" t="s">
        <v>351</v>
      </c>
      <c r="KEO2" s="127" t="s">
        <v>351</v>
      </c>
      <c r="KES2" s="127" t="s">
        <v>351</v>
      </c>
      <c r="KEW2" s="127" t="s">
        <v>351</v>
      </c>
      <c r="KFA2" s="127" t="s">
        <v>351</v>
      </c>
      <c r="KFE2" s="127" t="s">
        <v>351</v>
      </c>
      <c r="KFI2" s="127" t="s">
        <v>351</v>
      </c>
      <c r="KFM2" s="127" t="s">
        <v>351</v>
      </c>
      <c r="KFQ2" s="127" t="s">
        <v>351</v>
      </c>
      <c r="KFU2" s="127" t="s">
        <v>351</v>
      </c>
      <c r="KFY2" s="127" t="s">
        <v>351</v>
      </c>
      <c r="KGC2" s="127" t="s">
        <v>351</v>
      </c>
      <c r="KGG2" s="127" t="s">
        <v>351</v>
      </c>
      <c r="KGK2" s="127" t="s">
        <v>351</v>
      </c>
      <c r="KGO2" s="127" t="s">
        <v>351</v>
      </c>
      <c r="KGS2" s="127" t="s">
        <v>351</v>
      </c>
      <c r="KGW2" s="127" t="s">
        <v>351</v>
      </c>
      <c r="KHA2" s="127" t="s">
        <v>351</v>
      </c>
      <c r="KHE2" s="127" t="s">
        <v>351</v>
      </c>
      <c r="KHI2" s="127" t="s">
        <v>351</v>
      </c>
      <c r="KHM2" s="127" t="s">
        <v>351</v>
      </c>
      <c r="KHQ2" s="127" t="s">
        <v>351</v>
      </c>
      <c r="KHU2" s="127" t="s">
        <v>351</v>
      </c>
      <c r="KHY2" s="127" t="s">
        <v>351</v>
      </c>
      <c r="KIC2" s="127" t="s">
        <v>351</v>
      </c>
      <c r="KIG2" s="127" t="s">
        <v>351</v>
      </c>
      <c r="KIK2" s="127" t="s">
        <v>351</v>
      </c>
      <c r="KIO2" s="127" t="s">
        <v>351</v>
      </c>
      <c r="KIS2" s="127" t="s">
        <v>351</v>
      </c>
      <c r="KIW2" s="127" t="s">
        <v>351</v>
      </c>
      <c r="KJA2" s="127" t="s">
        <v>351</v>
      </c>
      <c r="KJE2" s="127" t="s">
        <v>351</v>
      </c>
      <c r="KJI2" s="127" t="s">
        <v>351</v>
      </c>
      <c r="KJM2" s="127" t="s">
        <v>351</v>
      </c>
      <c r="KJQ2" s="127" t="s">
        <v>351</v>
      </c>
      <c r="KJU2" s="127" t="s">
        <v>351</v>
      </c>
      <c r="KJY2" s="127" t="s">
        <v>351</v>
      </c>
      <c r="KKC2" s="127" t="s">
        <v>351</v>
      </c>
      <c r="KKG2" s="127" t="s">
        <v>351</v>
      </c>
      <c r="KKK2" s="127" t="s">
        <v>351</v>
      </c>
      <c r="KKO2" s="127" t="s">
        <v>351</v>
      </c>
      <c r="KKS2" s="127" t="s">
        <v>351</v>
      </c>
      <c r="KKW2" s="127" t="s">
        <v>351</v>
      </c>
      <c r="KLA2" s="127" t="s">
        <v>351</v>
      </c>
      <c r="KLE2" s="127" t="s">
        <v>351</v>
      </c>
      <c r="KLI2" s="127" t="s">
        <v>351</v>
      </c>
      <c r="KLM2" s="127" t="s">
        <v>351</v>
      </c>
      <c r="KLQ2" s="127" t="s">
        <v>351</v>
      </c>
      <c r="KLU2" s="127" t="s">
        <v>351</v>
      </c>
      <c r="KLY2" s="127" t="s">
        <v>351</v>
      </c>
      <c r="KMC2" s="127" t="s">
        <v>351</v>
      </c>
      <c r="KMG2" s="127" t="s">
        <v>351</v>
      </c>
      <c r="KMK2" s="127" t="s">
        <v>351</v>
      </c>
      <c r="KMO2" s="127" t="s">
        <v>351</v>
      </c>
      <c r="KMS2" s="127" t="s">
        <v>351</v>
      </c>
      <c r="KMW2" s="127" t="s">
        <v>351</v>
      </c>
      <c r="KNA2" s="127" t="s">
        <v>351</v>
      </c>
      <c r="KNE2" s="127" t="s">
        <v>351</v>
      </c>
      <c r="KNI2" s="127" t="s">
        <v>351</v>
      </c>
      <c r="KNM2" s="127" t="s">
        <v>351</v>
      </c>
      <c r="KNQ2" s="127" t="s">
        <v>351</v>
      </c>
      <c r="KNU2" s="127" t="s">
        <v>351</v>
      </c>
      <c r="KNY2" s="127" t="s">
        <v>351</v>
      </c>
      <c r="KOC2" s="127" t="s">
        <v>351</v>
      </c>
      <c r="KOG2" s="127" t="s">
        <v>351</v>
      </c>
      <c r="KOK2" s="127" t="s">
        <v>351</v>
      </c>
      <c r="KOO2" s="127" t="s">
        <v>351</v>
      </c>
      <c r="KOS2" s="127" t="s">
        <v>351</v>
      </c>
      <c r="KOW2" s="127" t="s">
        <v>351</v>
      </c>
      <c r="KPA2" s="127" t="s">
        <v>351</v>
      </c>
      <c r="KPE2" s="127" t="s">
        <v>351</v>
      </c>
      <c r="KPI2" s="127" t="s">
        <v>351</v>
      </c>
      <c r="KPM2" s="127" t="s">
        <v>351</v>
      </c>
      <c r="KPQ2" s="127" t="s">
        <v>351</v>
      </c>
      <c r="KPU2" s="127" t="s">
        <v>351</v>
      </c>
      <c r="KPY2" s="127" t="s">
        <v>351</v>
      </c>
      <c r="KQC2" s="127" t="s">
        <v>351</v>
      </c>
      <c r="KQG2" s="127" t="s">
        <v>351</v>
      </c>
      <c r="KQK2" s="127" t="s">
        <v>351</v>
      </c>
      <c r="KQO2" s="127" t="s">
        <v>351</v>
      </c>
      <c r="KQS2" s="127" t="s">
        <v>351</v>
      </c>
      <c r="KQW2" s="127" t="s">
        <v>351</v>
      </c>
      <c r="KRA2" s="127" t="s">
        <v>351</v>
      </c>
      <c r="KRE2" s="127" t="s">
        <v>351</v>
      </c>
      <c r="KRI2" s="127" t="s">
        <v>351</v>
      </c>
      <c r="KRM2" s="127" t="s">
        <v>351</v>
      </c>
      <c r="KRQ2" s="127" t="s">
        <v>351</v>
      </c>
      <c r="KRU2" s="127" t="s">
        <v>351</v>
      </c>
      <c r="KRY2" s="127" t="s">
        <v>351</v>
      </c>
      <c r="KSC2" s="127" t="s">
        <v>351</v>
      </c>
      <c r="KSG2" s="127" t="s">
        <v>351</v>
      </c>
      <c r="KSK2" s="127" t="s">
        <v>351</v>
      </c>
      <c r="KSO2" s="127" t="s">
        <v>351</v>
      </c>
      <c r="KSS2" s="127" t="s">
        <v>351</v>
      </c>
      <c r="KSW2" s="127" t="s">
        <v>351</v>
      </c>
      <c r="KTA2" s="127" t="s">
        <v>351</v>
      </c>
      <c r="KTE2" s="127" t="s">
        <v>351</v>
      </c>
      <c r="KTI2" s="127" t="s">
        <v>351</v>
      </c>
      <c r="KTM2" s="127" t="s">
        <v>351</v>
      </c>
      <c r="KTQ2" s="127" t="s">
        <v>351</v>
      </c>
      <c r="KTU2" s="127" t="s">
        <v>351</v>
      </c>
      <c r="KTY2" s="127" t="s">
        <v>351</v>
      </c>
      <c r="KUC2" s="127" t="s">
        <v>351</v>
      </c>
      <c r="KUG2" s="127" t="s">
        <v>351</v>
      </c>
      <c r="KUK2" s="127" t="s">
        <v>351</v>
      </c>
      <c r="KUO2" s="127" t="s">
        <v>351</v>
      </c>
      <c r="KUS2" s="127" t="s">
        <v>351</v>
      </c>
      <c r="KUW2" s="127" t="s">
        <v>351</v>
      </c>
      <c r="KVA2" s="127" t="s">
        <v>351</v>
      </c>
      <c r="KVE2" s="127" t="s">
        <v>351</v>
      </c>
      <c r="KVI2" s="127" t="s">
        <v>351</v>
      </c>
      <c r="KVM2" s="127" t="s">
        <v>351</v>
      </c>
      <c r="KVQ2" s="127" t="s">
        <v>351</v>
      </c>
      <c r="KVU2" s="127" t="s">
        <v>351</v>
      </c>
      <c r="KVY2" s="127" t="s">
        <v>351</v>
      </c>
      <c r="KWC2" s="127" t="s">
        <v>351</v>
      </c>
      <c r="KWG2" s="127" t="s">
        <v>351</v>
      </c>
      <c r="KWK2" s="127" t="s">
        <v>351</v>
      </c>
      <c r="KWO2" s="127" t="s">
        <v>351</v>
      </c>
      <c r="KWS2" s="127" t="s">
        <v>351</v>
      </c>
      <c r="KWW2" s="127" t="s">
        <v>351</v>
      </c>
      <c r="KXA2" s="127" t="s">
        <v>351</v>
      </c>
      <c r="KXE2" s="127" t="s">
        <v>351</v>
      </c>
      <c r="KXI2" s="127" t="s">
        <v>351</v>
      </c>
      <c r="KXM2" s="127" t="s">
        <v>351</v>
      </c>
      <c r="KXQ2" s="127" t="s">
        <v>351</v>
      </c>
      <c r="KXU2" s="127" t="s">
        <v>351</v>
      </c>
      <c r="KXY2" s="127" t="s">
        <v>351</v>
      </c>
      <c r="KYC2" s="127" t="s">
        <v>351</v>
      </c>
      <c r="KYG2" s="127" t="s">
        <v>351</v>
      </c>
      <c r="KYK2" s="127" t="s">
        <v>351</v>
      </c>
      <c r="KYO2" s="127" t="s">
        <v>351</v>
      </c>
      <c r="KYS2" s="127" t="s">
        <v>351</v>
      </c>
      <c r="KYW2" s="127" t="s">
        <v>351</v>
      </c>
      <c r="KZA2" s="127" t="s">
        <v>351</v>
      </c>
      <c r="KZE2" s="127" t="s">
        <v>351</v>
      </c>
      <c r="KZI2" s="127" t="s">
        <v>351</v>
      </c>
      <c r="KZM2" s="127" t="s">
        <v>351</v>
      </c>
      <c r="KZQ2" s="127" t="s">
        <v>351</v>
      </c>
      <c r="KZU2" s="127" t="s">
        <v>351</v>
      </c>
      <c r="KZY2" s="127" t="s">
        <v>351</v>
      </c>
      <c r="LAC2" s="127" t="s">
        <v>351</v>
      </c>
      <c r="LAG2" s="127" t="s">
        <v>351</v>
      </c>
      <c r="LAK2" s="127" t="s">
        <v>351</v>
      </c>
      <c r="LAO2" s="127" t="s">
        <v>351</v>
      </c>
      <c r="LAS2" s="127" t="s">
        <v>351</v>
      </c>
      <c r="LAW2" s="127" t="s">
        <v>351</v>
      </c>
      <c r="LBA2" s="127" t="s">
        <v>351</v>
      </c>
      <c r="LBE2" s="127" t="s">
        <v>351</v>
      </c>
      <c r="LBI2" s="127" t="s">
        <v>351</v>
      </c>
      <c r="LBM2" s="127" t="s">
        <v>351</v>
      </c>
      <c r="LBQ2" s="127" t="s">
        <v>351</v>
      </c>
      <c r="LBU2" s="127" t="s">
        <v>351</v>
      </c>
      <c r="LBY2" s="127" t="s">
        <v>351</v>
      </c>
      <c r="LCC2" s="127" t="s">
        <v>351</v>
      </c>
      <c r="LCG2" s="127" t="s">
        <v>351</v>
      </c>
      <c r="LCK2" s="127" t="s">
        <v>351</v>
      </c>
      <c r="LCO2" s="127" t="s">
        <v>351</v>
      </c>
      <c r="LCS2" s="127" t="s">
        <v>351</v>
      </c>
      <c r="LCW2" s="127" t="s">
        <v>351</v>
      </c>
      <c r="LDA2" s="127" t="s">
        <v>351</v>
      </c>
      <c r="LDE2" s="127" t="s">
        <v>351</v>
      </c>
      <c r="LDI2" s="127" t="s">
        <v>351</v>
      </c>
      <c r="LDM2" s="127" t="s">
        <v>351</v>
      </c>
      <c r="LDQ2" s="127" t="s">
        <v>351</v>
      </c>
      <c r="LDU2" s="127" t="s">
        <v>351</v>
      </c>
      <c r="LDY2" s="127" t="s">
        <v>351</v>
      </c>
      <c r="LEC2" s="127" t="s">
        <v>351</v>
      </c>
      <c r="LEG2" s="127" t="s">
        <v>351</v>
      </c>
      <c r="LEK2" s="127" t="s">
        <v>351</v>
      </c>
      <c r="LEO2" s="127" t="s">
        <v>351</v>
      </c>
      <c r="LES2" s="127" t="s">
        <v>351</v>
      </c>
      <c r="LEW2" s="127" t="s">
        <v>351</v>
      </c>
      <c r="LFA2" s="127" t="s">
        <v>351</v>
      </c>
      <c r="LFE2" s="127" t="s">
        <v>351</v>
      </c>
      <c r="LFI2" s="127" t="s">
        <v>351</v>
      </c>
      <c r="LFM2" s="127" t="s">
        <v>351</v>
      </c>
      <c r="LFQ2" s="127" t="s">
        <v>351</v>
      </c>
      <c r="LFU2" s="127" t="s">
        <v>351</v>
      </c>
      <c r="LFY2" s="127" t="s">
        <v>351</v>
      </c>
      <c r="LGC2" s="127" t="s">
        <v>351</v>
      </c>
      <c r="LGG2" s="127" t="s">
        <v>351</v>
      </c>
      <c r="LGK2" s="127" t="s">
        <v>351</v>
      </c>
      <c r="LGO2" s="127" t="s">
        <v>351</v>
      </c>
      <c r="LGS2" s="127" t="s">
        <v>351</v>
      </c>
      <c r="LGW2" s="127" t="s">
        <v>351</v>
      </c>
      <c r="LHA2" s="127" t="s">
        <v>351</v>
      </c>
      <c r="LHE2" s="127" t="s">
        <v>351</v>
      </c>
      <c r="LHI2" s="127" t="s">
        <v>351</v>
      </c>
      <c r="LHM2" s="127" t="s">
        <v>351</v>
      </c>
      <c r="LHQ2" s="127" t="s">
        <v>351</v>
      </c>
      <c r="LHU2" s="127" t="s">
        <v>351</v>
      </c>
      <c r="LHY2" s="127" t="s">
        <v>351</v>
      </c>
      <c r="LIC2" s="127" t="s">
        <v>351</v>
      </c>
      <c r="LIG2" s="127" t="s">
        <v>351</v>
      </c>
      <c r="LIK2" s="127" t="s">
        <v>351</v>
      </c>
      <c r="LIO2" s="127" t="s">
        <v>351</v>
      </c>
      <c r="LIS2" s="127" t="s">
        <v>351</v>
      </c>
      <c r="LIW2" s="127" t="s">
        <v>351</v>
      </c>
      <c r="LJA2" s="127" t="s">
        <v>351</v>
      </c>
      <c r="LJE2" s="127" t="s">
        <v>351</v>
      </c>
      <c r="LJI2" s="127" t="s">
        <v>351</v>
      </c>
      <c r="LJM2" s="127" t="s">
        <v>351</v>
      </c>
      <c r="LJQ2" s="127" t="s">
        <v>351</v>
      </c>
      <c r="LJU2" s="127" t="s">
        <v>351</v>
      </c>
      <c r="LJY2" s="127" t="s">
        <v>351</v>
      </c>
      <c r="LKC2" s="127" t="s">
        <v>351</v>
      </c>
      <c r="LKG2" s="127" t="s">
        <v>351</v>
      </c>
      <c r="LKK2" s="127" t="s">
        <v>351</v>
      </c>
      <c r="LKO2" s="127" t="s">
        <v>351</v>
      </c>
      <c r="LKS2" s="127" t="s">
        <v>351</v>
      </c>
      <c r="LKW2" s="127" t="s">
        <v>351</v>
      </c>
      <c r="LLA2" s="127" t="s">
        <v>351</v>
      </c>
      <c r="LLE2" s="127" t="s">
        <v>351</v>
      </c>
      <c r="LLI2" s="127" t="s">
        <v>351</v>
      </c>
      <c r="LLM2" s="127" t="s">
        <v>351</v>
      </c>
      <c r="LLQ2" s="127" t="s">
        <v>351</v>
      </c>
      <c r="LLU2" s="127" t="s">
        <v>351</v>
      </c>
      <c r="LLY2" s="127" t="s">
        <v>351</v>
      </c>
      <c r="LMC2" s="127" t="s">
        <v>351</v>
      </c>
      <c r="LMG2" s="127" t="s">
        <v>351</v>
      </c>
      <c r="LMK2" s="127" t="s">
        <v>351</v>
      </c>
      <c r="LMO2" s="127" t="s">
        <v>351</v>
      </c>
      <c r="LMS2" s="127" t="s">
        <v>351</v>
      </c>
      <c r="LMW2" s="127" t="s">
        <v>351</v>
      </c>
      <c r="LNA2" s="127" t="s">
        <v>351</v>
      </c>
      <c r="LNE2" s="127" t="s">
        <v>351</v>
      </c>
      <c r="LNI2" s="127" t="s">
        <v>351</v>
      </c>
      <c r="LNM2" s="127" t="s">
        <v>351</v>
      </c>
      <c r="LNQ2" s="127" t="s">
        <v>351</v>
      </c>
      <c r="LNU2" s="127" t="s">
        <v>351</v>
      </c>
      <c r="LNY2" s="127" t="s">
        <v>351</v>
      </c>
      <c r="LOC2" s="127" t="s">
        <v>351</v>
      </c>
      <c r="LOG2" s="127" t="s">
        <v>351</v>
      </c>
      <c r="LOK2" s="127" t="s">
        <v>351</v>
      </c>
      <c r="LOO2" s="127" t="s">
        <v>351</v>
      </c>
      <c r="LOS2" s="127" t="s">
        <v>351</v>
      </c>
      <c r="LOW2" s="127" t="s">
        <v>351</v>
      </c>
      <c r="LPA2" s="127" t="s">
        <v>351</v>
      </c>
      <c r="LPE2" s="127" t="s">
        <v>351</v>
      </c>
      <c r="LPI2" s="127" t="s">
        <v>351</v>
      </c>
      <c r="LPM2" s="127" t="s">
        <v>351</v>
      </c>
      <c r="LPQ2" s="127" t="s">
        <v>351</v>
      </c>
      <c r="LPU2" s="127" t="s">
        <v>351</v>
      </c>
      <c r="LPY2" s="127" t="s">
        <v>351</v>
      </c>
      <c r="LQC2" s="127" t="s">
        <v>351</v>
      </c>
      <c r="LQG2" s="127" t="s">
        <v>351</v>
      </c>
      <c r="LQK2" s="127" t="s">
        <v>351</v>
      </c>
      <c r="LQO2" s="127" t="s">
        <v>351</v>
      </c>
      <c r="LQS2" s="127" t="s">
        <v>351</v>
      </c>
      <c r="LQW2" s="127" t="s">
        <v>351</v>
      </c>
      <c r="LRA2" s="127" t="s">
        <v>351</v>
      </c>
      <c r="LRE2" s="127" t="s">
        <v>351</v>
      </c>
      <c r="LRI2" s="127" t="s">
        <v>351</v>
      </c>
      <c r="LRM2" s="127" t="s">
        <v>351</v>
      </c>
      <c r="LRQ2" s="127" t="s">
        <v>351</v>
      </c>
      <c r="LRU2" s="127" t="s">
        <v>351</v>
      </c>
      <c r="LRY2" s="127" t="s">
        <v>351</v>
      </c>
      <c r="LSC2" s="127" t="s">
        <v>351</v>
      </c>
      <c r="LSG2" s="127" t="s">
        <v>351</v>
      </c>
      <c r="LSK2" s="127" t="s">
        <v>351</v>
      </c>
      <c r="LSO2" s="127" t="s">
        <v>351</v>
      </c>
      <c r="LSS2" s="127" t="s">
        <v>351</v>
      </c>
      <c r="LSW2" s="127" t="s">
        <v>351</v>
      </c>
      <c r="LTA2" s="127" t="s">
        <v>351</v>
      </c>
      <c r="LTE2" s="127" t="s">
        <v>351</v>
      </c>
      <c r="LTI2" s="127" t="s">
        <v>351</v>
      </c>
      <c r="LTM2" s="127" t="s">
        <v>351</v>
      </c>
      <c r="LTQ2" s="127" t="s">
        <v>351</v>
      </c>
      <c r="LTU2" s="127" t="s">
        <v>351</v>
      </c>
      <c r="LTY2" s="127" t="s">
        <v>351</v>
      </c>
      <c r="LUC2" s="127" t="s">
        <v>351</v>
      </c>
      <c r="LUG2" s="127" t="s">
        <v>351</v>
      </c>
      <c r="LUK2" s="127" t="s">
        <v>351</v>
      </c>
      <c r="LUO2" s="127" t="s">
        <v>351</v>
      </c>
      <c r="LUS2" s="127" t="s">
        <v>351</v>
      </c>
      <c r="LUW2" s="127" t="s">
        <v>351</v>
      </c>
      <c r="LVA2" s="127" t="s">
        <v>351</v>
      </c>
      <c r="LVE2" s="127" t="s">
        <v>351</v>
      </c>
      <c r="LVI2" s="127" t="s">
        <v>351</v>
      </c>
      <c r="LVM2" s="127" t="s">
        <v>351</v>
      </c>
      <c r="LVQ2" s="127" t="s">
        <v>351</v>
      </c>
      <c r="LVU2" s="127" t="s">
        <v>351</v>
      </c>
      <c r="LVY2" s="127" t="s">
        <v>351</v>
      </c>
      <c r="LWC2" s="127" t="s">
        <v>351</v>
      </c>
      <c r="LWG2" s="127" t="s">
        <v>351</v>
      </c>
      <c r="LWK2" s="127" t="s">
        <v>351</v>
      </c>
      <c r="LWO2" s="127" t="s">
        <v>351</v>
      </c>
      <c r="LWS2" s="127" t="s">
        <v>351</v>
      </c>
      <c r="LWW2" s="127" t="s">
        <v>351</v>
      </c>
      <c r="LXA2" s="127" t="s">
        <v>351</v>
      </c>
      <c r="LXE2" s="127" t="s">
        <v>351</v>
      </c>
      <c r="LXI2" s="127" t="s">
        <v>351</v>
      </c>
      <c r="LXM2" s="127" t="s">
        <v>351</v>
      </c>
      <c r="LXQ2" s="127" t="s">
        <v>351</v>
      </c>
      <c r="LXU2" s="127" t="s">
        <v>351</v>
      </c>
      <c r="LXY2" s="127" t="s">
        <v>351</v>
      </c>
      <c r="LYC2" s="127" t="s">
        <v>351</v>
      </c>
      <c r="LYG2" s="127" t="s">
        <v>351</v>
      </c>
      <c r="LYK2" s="127" t="s">
        <v>351</v>
      </c>
      <c r="LYO2" s="127" t="s">
        <v>351</v>
      </c>
      <c r="LYS2" s="127" t="s">
        <v>351</v>
      </c>
      <c r="LYW2" s="127" t="s">
        <v>351</v>
      </c>
      <c r="LZA2" s="127" t="s">
        <v>351</v>
      </c>
      <c r="LZE2" s="127" t="s">
        <v>351</v>
      </c>
      <c r="LZI2" s="127" t="s">
        <v>351</v>
      </c>
      <c r="LZM2" s="127" t="s">
        <v>351</v>
      </c>
      <c r="LZQ2" s="127" t="s">
        <v>351</v>
      </c>
      <c r="LZU2" s="127" t="s">
        <v>351</v>
      </c>
      <c r="LZY2" s="127" t="s">
        <v>351</v>
      </c>
      <c r="MAC2" s="127" t="s">
        <v>351</v>
      </c>
      <c r="MAG2" s="127" t="s">
        <v>351</v>
      </c>
      <c r="MAK2" s="127" t="s">
        <v>351</v>
      </c>
      <c r="MAO2" s="127" t="s">
        <v>351</v>
      </c>
      <c r="MAS2" s="127" t="s">
        <v>351</v>
      </c>
      <c r="MAW2" s="127" t="s">
        <v>351</v>
      </c>
      <c r="MBA2" s="127" t="s">
        <v>351</v>
      </c>
      <c r="MBE2" s="127" t="s">
        <v>351</v>
      </c>
      <c r="MBI2" s="127" t="s">
        <v>351</v>
      </c>
      <c r="MBM2" s="127" t="s">
        <v>351</v>
      </c>
      <c r="MBQ2" s="127" t="s">
        <v>351</v>
      </c>
      <c r="MBU2" s="127" t="s">
        <v>351</v>
      </c>
      <c r="MBY2" s="127" t="s">
        <v>351</v>
      </c>
      <c r="MCC2" s="127" t="s">
        <v>351</v>
      </c>
      <c r="MCG2" s="127" t="s">
        <v>351</v>
      </c>
      <c r="MCK2" s="127" t="s">
        <v>351</v>
      </c>
      <c r="MCO2" s="127" t="s">
        <v>351</v>
      </c>
      <c r="MCS2" s="127" t="s">
        <v>351</v>
      </c>
      <c r="MCW2" s="127" t="s">
        <v>351</v>
      </c>
      <c r="MDA2" s="127" t="s">
        <v>351</v>
      </c>
      <c r="MDE2" s="127" t="s">
        <v>351</v>
      </c>
      <c r="MDI2" s="127" t="s">
        <v>351</v>
      </c>
      <c r="MDM2" s="127" t="s">
        <v>351</v>
      </c>
      <c r="MDQ2" s="127" t="s">
        <v>351</v>
      </c>
      <c r="MDU2" s="127" t="s">
        <v>351</v>
      </c>
      <c r="MDY2" s="127" t="s">
        <v>351</v>
      </c>
      <c r="MEC2" s="127" t="s">
        <v>351</v>
      </c>
      <c r="MEG2" s="127" t="s">
        <v>351</v>
      </c>
      <c r="MEK2" s="127" t="s">
        <v>351</v>
      </c>
      <c r="MEO2" s="127" t="s">
        <v>351</v>
      </c>
      <c r="MES2" s="127" t="s">
        <v>351</v>
      </c>
      <c r="MEW2" s="127" t="s">
        <v>351</v>
      </c>
      <c r="MFA2" s="127" t="s">
        <v>351</v>
      </c>
      <c r="MFE2" s="127" t="s">
        <v>351</v>
      </c>
      <c r="MFI2" s="127" t="s">
        <v>351</v>
      </c>
      <c r="MFM2" s="127" t="s">
        <v>351</v>
      </c>
      <c r="MFQ2" s="127" t="s">
        <v>351</v>
      </c>
      <c r="MFU2" s="127" t="s">
        <v>351</v>
      </c>
      <c r="MFY2" s="127" t="s">
        <v>351</v>
      </c>
      <c r="MGC2" s="127" t="s">
        <v>351</v>
      </c>
      <c r="MGG2" s="127" t="s">
        <v>351</v>
      </c>
      <c r="MGK2" s="127" t="s">
        <v>351</v>
      </c>
      <c r="MGO2" s="127" t="s">
        <v>351</v>
      </c>
      <c r="MGS2" s="127" t="s">
        <v>351</v>
      </c>
      <c r="MGW2" s="127" t="s">
        <v>351</v>
      </c>
      <c r="MHA2" s="127" t="s">
        <v>351</v>
      </c>
      <c r="MHE2" s="127" t="s">
        <v>351</v>
      </c>
      <c r="MHI2" s="127" t="s">
        <v>351</v>
      </c>
      <c r="MHM2" s="127" t="s">
        <v>351</v>
      </c>
      <c r="MHQ2" s="127" t="s">
        <v>351</v>
      </c>
      <c r="MHU2" s="127" t="s">
        <v>351</v>
      </c>
      <c r="MHY2" s="127" t="s">
        <v>351</v>
      </c>
      <c r="MIC2" s="127" t="s">
        <v>351</v>
      </c>
      <c r="MIG2" s="127" t="s">
        <v>351</v>
      </c>
      <c r="MIK2" s="127" t="s">
        <v>351</v>
      </c>
      <c r="MIO2" s="127" t="s">
        <v>351</v>
      </c>
      <c r="MIS2" s="127" t="s">
        <v>351</v>
      </c>
      <c r="MIW2" s="127" t="s">
        <v>351</v>
      </c>
      <c r="MJA2" s="127" t="s">
        <v>351</v>
      </c>
      <c r="MJE2" s="127" t="s">
        <v>351</v>
      </c>
      <c r="MJI2" s="127" t="s">
        <v>351</v>
      </c>
      <c r="MJM2" s="127" t="s">
        <v>351</v>
      </c>
      <c r="MJQ2" s="127" t="s">
        <v>351</v>
      </c>
      <c r="MJU2" s="127" t="s">
        <v>351</v>
      </c>
      <c r="MJY2" s="127" t="s">
        <v>351</v>
      </c>
      <c r="MKC2" s="127" t="s">
        <v>351</v>
      </c>
      <c r="MKG2" s="127" t="s">
        <v>351</v>
      </c>
      <c r="MKK2" s="127" t="s">
        <v>351</v>
      </c>
      <c r="MKO2" s="127" t="s">
        <v>351</v>
      </c>
      <c r="MKS2" s="127" t="s">
        <v>351</v>
      </c>
      <c r="MKW2" s="127" t="s">
        <v>351</v>
      </c>
      <c r="MLA2" s="127" t="s">
        <v>351</v>
      </c>
      <c r="MLE2" s="127" t="s">
        <v>351</v>
      </c>
      <c r="MLI2" s="127" t="s">
        <v>351</v>
      </c>
      <c r="MLM2" s="127" t="s">
        <v>351</v>
      </c>
      <c r="MLQ2" s="127" t="s">
        <v>351</v>
      </c>
      <c r="MLU2" s="127" t="s">
        <v>351</v>
      </c>
      <c r="MLY2" s="127" t="s">
        <v>351</v>
      </c>
      <c r="MMC2" s="127" t="s">
        <v>351</v>
      </c>
      <c r="MMG2" s="127" t="s">
        <v>351</v>
      </c>
      <c r="MMK2" s="127" t="s">
        <v>351</v>
      </c>
      <c r="MMO2" s="127" t="s">
        <v>351</v>
      </c>
      <c r="MMS2" s="127" t="s">
        <v>351</v>
      </c>
      <c r="MMW2" s="127" t="s">
        <v>351</v>
      </c>
      <c r="MNA2" s="127" t="s">
        <v>351</v>
      </c>
      <c r="MNE2" s="127" t="s">
        <v>351</v>
      </c>
      <c r="MNI2" s="127" t="s">
        <v>351</v>
      </c>
      <c r="MNM2" s="127" t="s">
        <v>351</v>
      </c>
      <c r="MNQ2" s="127" t="s">
        <v>351</v>
      </c>
      <c r="MNU2" s="127" t="s">
        <v>351</v>
      </c>
      <c r="MNY2" s="127" t="s">
        <v>351</v>
      </c>
      <c r="MOC2" s="127" t="s">
        <v>351</v>
      </c>
      <c r="MOG2" s="127" t="s">
        <v>351</v>
      </c>
      <c r="MOK2" s="127" t="s">
        <v>351</v>
      </c>
      <c r="MOO2" s="127" t="s">
        <v>351</v>
      </c>
      <c r="MOS2" s="127" t="s">
        <v>351</v>
      </c>
      <c r="MOW2" s="127" t="s">
        <v>351</v>
      </c>
      <c r="MPA2" s="127" t="s">
        <v>351</v>
      </c>
      <c r="MPE2" s="127" t="s">
        <v>351</v>
      </c>
      <c r="MPI2" s="127" t="s">
        <v>351</v>
      </c>
      <c r="MPM2" s="127" t="s">
        <v>351</v>
      </c>
      <c r="MPQ2" s="127" t="s">
        <v>351</v>
      </c>
      <c r="MPU2" s="127" t="s">
        <v>351</v>
      </c>
      <c r="MPY2" s="127" t="s">
        <v>351</v>
      </c>
      <c r="MQC2" s="127" t="s">
        <v>351</v>
      </c>
      <c r="MQG2" s="127" t="s">
        <v>351</v>
      </c>
      <c r="MQK2" s="127" t="s">
        <v>351</v>
      </c>
      <c r="MQO2" s="127" t="s">
        <v>351</v>
      </c>
      <c r="MQS2" s="127" t="s">
        <v>351</v>
      </c>
      <c r="MQW2" s="127" t="s">
        <v>351</v>
      </c>
      <c r="MRA2" s="127" t="s">
        <v>351</v>
      </c>
      <c r="MRE2" s="127" t="s">
        <v>351</v>
      </c>
      <c r="MRI2" s="127" t="s">
        <v>351</v>
      </c>
      <c r="MRM2" s="127" t="s">
        <v>351</v>
      </c>
      <c r="MRQ2" s="127" t="s">
        <v>351</v>
      </c>
      <c r="MRU2" s="127" t="s">
        <v>351</v>
      </c>
      <c r="MRY2" s="127" t="s">
        <v>351</v>
      </c>
      <c r="MSC2" s="127" t="s">
        <v>351</v>
      </c>
      <c r="MSG2" s="127" t="s">
        <v>351</v>
      </c>
      <c r="MSK2" s="127" t="s">
        <v>351</v>
      </c>
      <c r="MSO2" s="127" t="s">
        <v>351</v>
      </c>
      <c r="MSS2" s="127" t="s">
        <v>351</v>
      </c>
      <c r="MSW2" s="127" t="s">
        <v>351</v>
      </c>
      <c r="MTA2" s="127" t="s">
        <v>351</v>
      </c>
      <c r="MTE2" s="127" t="s">
        <v>351</v>
      </c>
      <c r="MTI2" s="127" t="s">
        <v>351</v>
      </c>
      <c r="MTM2" s="127" t="s">
        <v>351</v>
      </c>
      <c r="MTQ2" s="127" t="s">
        <v>351</v>
      </c>
      <c r="MTU2" s="127" t="s">
        <v>351</v>
      </c>
      <c r="MTY2" s="127" t="s">
        <v>351</v>
      </c>
      <c r="MUC2" s="127" t="s">
        <v>351</v>
      </c>
      <c r="MUG2" s="127" t="s">
        <v>351</v>
      </c>
      <c r="MUK2" s="127" t="s">
        <v>351</v>
      </c>
      <c r="MUO2" s="127" t="s">
        <v>351</v>
      </c>
      <c r="MUS2" s="127" t="s">
        <v>351</v>
      </c>
      <c r="MUW2" s="127" t="s">
        <v>351</v>
      </c>
      <c r="MVA2" s="127" t="s">
        <v>351</v>
      </c>
      <c r="MVE2" s="127" t="s">
        <v>351</v>
      </c>
      <c r="MVI2" s="127" t="s">
        <v>351</v>
      </c>
      <c r="MVM2" s="127" t="s">
        <v>351</v>
      </c>
      <c r="MVQ2" s="127" t="s">
        <v>351</v>
      </c>
      <c r="MVU2" s="127" t="s">
        <v>351</v>
      </c>
      <c r="MVY2" s="127" t="s">
        <v>351</v>
      </c>
      <c r="MWC2" s="127" t="s">
        <v>351</v>
      </c>
      <c r="MWG2" s="127" t="s">
        <v>351</v>
      </c>
      <c r="MWK2" s="127" t="s">
        <v>351</v>
      </c>
      <c r="MWO2" s="127" t="s">
        <v>351</v>
      </c>
      <c r="MWS2" s="127" t="s">
        <v>351</v>
      </c>
      <c r="MWW2" s="127" t="s">
        <v>351</v>
      </c>
      <c r="MXA2" s="127" t="s">
        <v>351</v>
      </c>
      <c r="MXE2" s="127" t="s">
        <v>351</v>
      </c>
      <c r="MXI2" s="127" t="s">
        <v>351</v>
      </c>
      <c r="MXM2" s="127" t="s">
        <v>351</v>
      </c>
      <c r="MXQ2" s="127" t="s">
        <v>351</v>
      </c>
      <c r="MXU2" s="127" t="s">
        <v>351</v>
      </c>
      <c r="MXY2" s="127" t="s">
        <v>351</v>
      </c>
      <c r="MYC2" s="127" t="s">
        <v>351</v>
      </c>
      <c r="MYG2" s="127" t="s">
        <v>351</v>
      </c>
      <c r="MYK2" s="127" t="s">
        <v>351</v>
      </c>
      <c r="MYO2" s="127" t="s">
        <v>351</v>
      </c>
      <c r="MYS2" s="127" t="s">
        <v>351</v>
      </c>
      <c r="MYW2" s="127" t="s">
        <v>351</v>
      </c>
      <c r="MZA2" s="127" t="s">
        <v>351</v>
      </c>
      <c r="MZE2" s="127" t="s">
        <v>351</v>
      </c>
      <c r="MZI2" s="127" t="s">
        <v>351</v>
      </c>
      <c r="MZM2" s="127" t="s">
        <v>351</v>
      </c>
      <c r="MZQ2" s="127" t="s">
        <v>351</v>
      </c>
      <c r="MZU2" s="127" t="s">
        <v>351</v>
      </c>
      <c r="MZY2" s="127" t="s">
        <v>351</v>
      </c>
      <c r="NAC2" s="127" t="s">
        <v>351</v>
      </c>
      <c r="NAG2" s="127" t="s">
        <v>351</v>
      </c>
      <c r="NAK2" s="127" t="s">
        <v>351</v>
      </c>
      <c r="NAO2" s="127" t="s">
        <v>351</v>
      </c>
      <c r="NAS2" s="127" t="s">
        <v>351</v>
      </c>
      <c r="NAW2" s="127" t="s">
        <v>351</v>
      </c>
      <c r="NBA2" s="127" t="s">
        <v>351</v>
      </c>
      <c r="NBE2" s="127" t="s">
        <v>351</v>
      </c>
      <c r="NBI2" s="127" t="s">
        <v>351</v>
      </c>
      <c r="NBM2" s="127" t="s">
        <v>351</v>
      </c>
      <c r="NBQ2" s="127" t="s">
        <v>351</v>
      </c>
      <c r="NBU2" s="127" t="s">
        <v>351</v>
      </c>
      <c r="NBY2" s="127" t="s">
        <v>351</v>
      </c>
      <c r="NCC2" s="127" t="s">
        <v>351</v>
      </c>
      <c r="NCG2" s="127" t="s">
        <v>351</v>
      </c>
      <c r="NCK2" s="127" t="s">
        <v>351</v>
      </c>
      <c r="NCO2" s="127" t="s">
        <v>351</v>
      </c>
      <c r="NCS2" s="127" t="s">
        <v>351</v>
      </c>
      <c r="NCW2" s="127" t="s">
        <v>351</v>
      </c>
      <c r="NDA2" s="127" t="s">
        <v>351</v>
      </c>
      <c r="NDE2" s="127" t="s">
        <v>351</v>
      </c>
      <c r="NDI2" s="127" t="s">
        <v>351</v>
      </c>
      <c r="NDM2" s="127" t="s">
        <v>351</v>
      </c>
      <c r="NDQ2" s="127" t="s">
        <v>351</v>
      </c>
      <c r="NDU2" s="127" t="s">
        <v>351</v>
      </c>
      <c r="NDY2" s="127" t="s">
        <v>351</v>
      </c>
      <c r="NEC2" s="127" t="s">
        <v>351</v>
      </c>
      <c r="NEG2" s="127" t="s">
        <v>351</v>
      </c>
      <c r="NEK2" s="127" t="s">
        <v>351</v>
      </c>
      <c r="NEO2" s="127" t="s">
        <v>351</v>
      </c>
      <c r="NES2" s="127" t="s">
        <v>351</v>
      </c>
      <c r="NEW2" s="127" t="s">
        <v>351</v>
      </c>
      <c r="NFA2" s="127" t="s">
        <v>351</v>
      </c>
      <c r="NFE2" s="127" t="s">
        <v>351</v>
      </c>
      <c r="NFI2" s="127" t="s">
        <v>351</v>
      </c>
      <c r="NFM2" s="127" t="s">
        <v>351</v>
      </c>
      <c r="NFQ2" s="127" t="s">
        <v>351</v>
      </c>
      <c r="NFU2" s="127" t="s">
        <v>351</v>
      </c>
      <c r="NFY2" s="127" t="s">
        <v>351</v>
      </c>
      <c r="NGC2" s="127" t="s">
        <v>351</v>
      </c>
      <c r="NGG2" s="127" t="s">
        <v>351</v>
      </c>
      <c r="NGK2" s="127" t="s">
        <v>351</v>
      </c>
      <c r="NGO2" s="127" t="s">
        <v>351</v>
      </c>
      <c r="NGS2" s="127" t="s">
        <v>351</v>
      </c>
      <c r="NGW2" s="127" t="s">
        <v>351</v>
      </c>
      <c r="NHA2" s="127" t="s">
        <v>351</v>
      </c>
      <c r="NHE2" s="127" t="s">
        <v>351</v>
      </c>
      <c r="NHI2" s="127" t="s">
        <v>351</v>
      </c>
      <c r="NHM2" s="127" t="s">
        <v>351</v>
      </c>
      <c r="NHQ2" s="127" t="s">
        <v>351</v>
      </c>
      <c r="NHU2" s="127" t="s">
        <v>351</v>
      </c>
      <c r="NHY2" s="127" t="s">
        <v>351</v>
      </c>
      <c r="NIC2" s="127" t="s">
        <v>351</v>
      </c>
      <c r="NIG2" s="127" t="s">
        <v>351</v>
      </c>
      <c r="NIK2" s="127" t="s">
        <v>351</v>
      </c>
      <c r="NIO2" s="127" t="s">
        <v>351</v>
      </c>
      <c r="NIS2" s="127" t="s">
        <v>351</v>
      </c>
      <c r="NIW2" s="127" t="s">
        <v>351</v>
      </c>
      <c r="NJA2" s="127" t="s">
        <v>351</v>
      </c>
      <c r="NJE2" s="127" t="s">
        <v>351</v>
      </c>
      <c r="NJI2" s="127" t="s">
        <v>351</v>
      </c>
      <c r="NJM2" s="127" t="s">
        <v>351</v>
      </c>
      <c r="NJQ2" s="127" t="s">
        <v>351</v>
      </c>
      <c r="NJU2" s="127" t="s">
        <v>351</v>
      </c>
      <c r="NJY2" s="127" t="s">
        <v>351</v>
      </c>
      <c r="NKC2" s="127" t="s">
        <v>351</v>
      </c>
      <c r="NKG2" s="127" t="s">
        <v>351</v>
      </c>
      <c r="NKK2" s="127" t="s">
        <v>351</v>
      </c>
      <c r="NKO2" s="127" t="s">
        <v>351</v>
      </c>
      <c r="NKS2" s="127" t="s">
        <v>351</v>
      </c>
      <c r="NKW2" s="127" t="s">
        <v>351</v>
      </c>
      <c r="NLA2" s="127" t="s">
        <v>351</v>
      </c>
      <c r="NLE2" s="127" t="s">
        <v>351</v>
      </c>
      <c r="NLI2" s="127" t="s">
        <v>351</v>
      </c>
      <c r="NLM2" s="127" t="s">
        <v>351</v>
      </c>
      <c r="NLQ2" s="127" t="s">
        <v>351</v>
      </c>
      <c r="NLU2" s="127" t="s">
        <v>351</v>
      </c>
      <c r="NLY2" s="127" t="s">
        <v>351</v>
      </c>
      <c r="NMC2" s="127" t="s">
        <v>351</v>
      </c>
      <c r="NMG2" s="127" t="s">
        <v>351</v>
      </c>
      <c r="NMK2" s="127" t="s">
        <v>351</v>
      </c>
      <c r="NMO2" s="127" t="s">
        <v>351</v>
      </c>
      <c r="NMS2" s="127" t="s">
        <v>351</v>
      </c>
      <c r="NMW2" s="127" t="s">
        <v>351</v>
      </c>
      <c r="NNA2" s="127" t="s">
        <v>351</v>
      </c>
      <c r="NNE2" s="127" t="s">
        <v>351</v>
      </c>
      <c r="NNI2" s="127" t="s">
        <v>351</v>
      </c>
      <c r="NNM2" s="127" t="s">
        <v>351</v>
      </c>
      <c r="NNQ2" s="127" t="s">
        <v>351</v>
      </c>
      <c r="NNU2" s="127" t="s">
        <v>351</v>
      </c>
      <c r="NNY2" s="127" t="s">
        <v>351</v>
      </c>
      <c r="NOC2" s="127" t="s">
        <v>351</v>
      </c>
      <c r="NOG2" s="127" t="s">
        <v>351</v>
      </c>
      <c r="NOK2" s="127" t="s">
        <v>351</v>
      </c>
      <c r="NOO2" s="127" t="s">
        <v>351</v>
      </c>
      <c r="NOS2" s="127" t="s">
        <v>351</v>
      </c>
      <c r="NOW2" s="127" t="s">
        <v>351</v>
      </c>
      <c r="NPA2" s="127" t="s">
        <v>351</v>
      </c>
      <c r="NPE2" s="127" t="s">
        <v>351</v>
      </c>
      <c r="NPI2" s="127" t="s">
        <v>351</v>
      </c>
      <c r="NPM2" s="127" t="s">
        <v>351</v>
      </c>
      <c r="NPQ2" s="127" t="s">
        <v>351</v>
      </c>
      <c r="NPU2" s="127" t="s">
        <v>351</v>
      </c>
      <c r="NPY2" s="127" t="s">
        <v>351</v>
      </c>
      <c r="NQC2" s="127" t="s">
        <v>351</v>
      </c>
      <c r="NQG2" s="127" t="s">
        <v>351</v>
      </c>
      <c r="NQK2" s="127" t="s">
        <v>351</v>
      </c>
      <c r="NQO2" s="127" t="s">
        <v>351</v>
      </c>
      <c r="NQS2" s="127" t="s">
        <v>351</v>
      </c>
      <c r="NQW2" s="127" t="s">
        <v>351</v>
      </c>
      <c r="NRA2" s="127" t="s">
        <v>351</v>
      </c>
      <c r="NRE2" s="127" t="s">
        <v>351</v>
      </c>
      <c r="NRI2" s="127" t="s">
        <v>351</v>
      </c>
      <c r="NRM2" s="127" t="s">
        <v>351</v>
      </c>
      <c r="NRQ2" s="127" t="s">
        <v>351</v>
      </c>
      <c r="NRU2" s="127" t="s">
        <v>351</v>
      </c>
      <c r="NRY2" s="127" t="s">
        <v>351</v>
      </c>
      <c r="NSC2" s="127" t="s">
        <v>351</v>
      </c>
      <c r="NSG2" s="127" t="s">
        <v>351</v>
      </c>
      <c r="NSK2" s="127" t="s">
        <v>351</v>
      </c>
      <c r="NSO2" s="127" t="s">
        <v>351</v>
      </c>
      <c r="NSS2" s="127" t="s">
        <v>351</v>
      </c>
      <c r="NSW2" s="127" t="s">
        <v>351</v>
      </c>
      <c r="NTA2" s="127" t="s">
        <v>351</v>
      </c>
      <c r="NTE2" s="127" t="s">
        <v>351</v>
      </c>
      <c r="NTI2" s="127" t="s">
        <v>351</v>
      </c>
      <c r="NTM2" s="127" t="s">
        <v>351</v>
      </c>
      <c r="NTQ2" s="127" t="s">
        <v>351</v>
      </c>
      <c r="NTU2" s="127" t="s">
        <v>351</v>
      </c>
      <c r="NTY2" s="127" t="s">
        <v>351</v>
      </c>
      <c r="NUC2" s="127" t="s">
        <v>351</v>
      </c>
      <c r="NUG2" s="127" t="s">
        <v>351</v>
      </c>
      <c r="NUK2" s="127" t="s">
        <v>351</v>
      </c>
      <c r="NUO2" s="127" t="s">
        <v>351</v>
      </c>
      <c r="NUS2" s="127" t="s">
        <v>351</v>
      </c>
      <c r="NUW2" s="127" t="s">
        <v>351</v>
      </c>
      <c r="NVA2" s="127" t="s">
        <v>351</v>
      </c>
      <c r="NVE2" s="127" t="s">
        <v>351</v>
      </c>
      <c r="NVI2" s="127" t="s">
        <v>351</v>
      </c>
      <c r="NVM2" s="127" t="s">
        <v>351</v>
      </c>
      <c r="NVQ2" s="127" t="s">
        <v>351</v>
      </c>
      <c r="NVU2" s="127" t="s">
        <v>351</v>
      </c>
      <c r="NVY2" s="127" t="s">
        <v>351</v>
      </c>
      <c r="NWC2" s="127" t="s">
        <v>351</v>
      </c>
      <c r="NWG2" s="127" t="s">
        <v>351</v>
      </c>
      <c r="NWK2" s="127" t="s">
        <v>351</v>
      </c>
      <c r="NWO2" s="127" t="s">
        <v>351</v>
      </c>
      <c r="NWS2" s="127" t="s">
        <v>351</v>
      </c>
      <c r="NWW2" s="127" t="s">
        <v>351</v>
      </c>
      <c r="NXA2" s="127" t="s">
        <v>351</v>
      </c>
      <c r="NXE2" s="127" t="s">
        <v>351</v>
      </c>
      <c r="NXI2" s="127" t="s">
        <v>351</v>
      </c>
      <c r="NXM2" s="127" t="s">
        <v>351</v>
      </c>
      <c r="NXQ2" s="127" t="s">
        <v>351</v>
      </c>
      <c r="NXU2" s="127" t="s">
        <v>351</v>
      </c>
      <c r="NXY2" s="127" t="s">
        <v>351</v>
      </c>
      <c r="NYC2" s="127" t="s">
        <v>351</v>
      </c>
      <c r="NYG2" s="127" t="s">
        <v>351</v>
      </c>
      <c r="NYK2" s="127" t="s">
        <v>351</v>
      </c>
      <c r="NYO2" s="127" t="s">
        <v>351</v>
      </c>
      <c r="NYS2" s="127" t="s">
        <v>351</v>
      </c>
      <c r="NYW2" s="127" t="s">
        <v>351</v>
      </c>
      <c r="NZA2" s="127" t="s">
        <v>351</v>
      </c>
      <c r="NZE2" s="127" t="s">
        <v>351</v>
      </c>
      <c r="NZI2" s="127" t="s">
        <v>351</v>
      </c>
      <c r="NZM2" s="127" t="s">
        <v>351</v>
      </c>
      <c r="NZQ2" s="127" t="s">
        <v>351</v>
      </c>
      <c r="NZU2" s="127" t="s">
        <v>351</v>
      </c>
      <c r="NZY2" s="127" t="s">
        <v>351</v>
      </c>
      <c r="OAC2" s="127" t="s">
        <v>351</v>
      </c>
      <c r="OAG2" s="127" t="s">
        <v>351</v>
      </c>
      <c r="OAK2" s="127" t="s">
        <v>351</v>
      </c>
      <c r="OAO2" s="127" t="s">
        <v>351</v>
      </c>
      <c r="OAS2" s="127" t="s">
        <v>351</v>
      </c>
      <c r="OAW2" s="127" t="s">
        <v>351</v>
      </c>
      <c r="OBA2" s="127" t="s">
        <v>351</v>
      </c>
      <c r="OBE2" s="127" t="s">
        <v>351</v>
      </c>
      <c r="OBI2" s="127" t="s">
        <v>351</v>
      </c>
      <c r="OBM2" s="127" t="s">
        <v>351</v>
      </c>
      <c r="OBQ2" s="127" t="s">
        <v>351</v>
      </c>
      <c r="OBU2" s="127" t="s">
        <v>351</v>
      </c>
      <c r="OBY2" s="127" t="s">
        <v>351</v>
      </c>
      <c r="OCC2" s="127" t="s">
        <v>351</v>
      </c>
      <c r="OCG2" s="127" t="s">
        <v>351</v>
      </c>
      <c r="OCK2" s="127" t="s">
        <v>351</v>
      </c>
      <c r="OCO2" s="127" t="s">
        <v>351</v>
      </c>
      <c r="OCS2" s="127" t="s">
        <v>351</v>
      </c>
      <c r="OCW2" s="127" t="s">
        <v>351</v>
      </c>
      <c r="ODA2" s="127" t="s">
        <v>351</v>
      </c>
      <c r="ODE2" s="127" t="s">
        <v>351</v>
      </c>
      <c r="ODI2" s="127" t="s">
        <v>351</v>
      </c>
      <c r="ODM2" s="127" t="s">
        <v>351</v>
      </c>
      <c r="ODQ2" s="127" t="s">
        <v>351</v>
      </c>
      <c r="ODU2" s="127" t="s">
        <v>351</v>
      </c>
      <c r="ODY2" s="127" t="s">
        <v>351</v>
      </c>
      <c r="OEC2" s="127" t="s">
        <v>351</v>
      </c>
      <c r="OEG2" s="127" t="s">
        <v>351</v>
      </c>
      <c r="OEK2" s="127" t="s">
        <v>351</v>
      </c>
      <c r="OEO2" s="127" t="s">
        <v>351</v>
      </c>
      <c r="OES2" s="127" t="s">
        <v>351</v>
      </c>
      <c r="OEW2" s="127" t="s">
        <v>351</v>
      </c>
      <c r="OFA2" s="127" t="s">
        <v>351</v>
      </c>
      <c r="OFE2" s="127" t="s">
        <v>351</v>
      </c>
      <c r="OFI2" s="127" t="s">
        <v>351</v>
      </c>
      <c r="OFM2" s="127" t="s">
        <v>351</v>
      </c>
      <c r="OFQ2" s="127" t="s">
        <v>351</v>
      </c>
      <c r="OFU2" s="127" t="s">
        <v>351</v>
      </c>
      <c r="OFY2" s="127" t="s">
        <v>351</v>
      </c>
      <c r="OGC2" s="127" t="s">
        <v>351</v>
      </c>
      <c r="OGG2" s="127" t="s">
        <v>351</v>
      </c>
      <c r="OGK2" s="127" t="s">
        <v>351</v>
      </c>
      <c r="OGO2" s="127" t="s">
        <v>351</v>
      </c>
      <c r="OGS2" s="127" t="s">
        <v>351</v>
      </c>
      <c r="OGW2" s="127" t="s">
        <v>351</v>
      </c>
      <c r="OHA2" s="127" t="s">
        <v>351</v>
      </c>
      <c r="OHE2" s="127" t="s">
        <v>351</v>
      </c>
      <c r="OHI2" s="127" t="s">
        <v>351</v>
      </c>
      <c r="OHM2" s="127" t="s">
        <v>351</v>
      </c>
      <c r="OHQ2" s="127" t="s">
        <v>351</v>
      </c>
      <c r="OHU2" s="127" t="s">
        <v>351</v>
      </c>
      <c r="OHY2" s="127" t="s">
        <v>351</v>
      </c>
      <c r="OIC2" s="127" t="s">
        <v>351</v>
      </c>
      <c r="OIG2" s="127" t="s">
        <v>351</v>
      </c>
      <c r="OIK2" s="127" t="s">
        <v>351</v>
      </c>
      <c r="OIO2" s="127" t="s">
        <v>351</v>
      </c>
      <c r="OIS2" s="127" t="s">
        <v>351</v>
      </c>
      <c r="OIW2" s="127" t="s">
        <v>351</v>
      </c>
      <c r="OJA2" s="127" t="s">
        <v>351</v>
      </c>
      <c r="OJE2" s="127" t="s">
        <v>351</v>
      </c>
      <c r="OJI2" s="127" t="s">
        <v>351</v>
      </c>
      <c r="OJM2" s="127" t="s">
        <v>351</v>
      </c>
      <c r="OJQ2" s="127" t="s">
        <v>351</v>
      </c>
      <c r="OJU2" s="127" t="s">
        <v>351</v>
      </c>
      <c r="OJY2" s="127" t="s">
        <v>351</v>
      </c>
      <c r="OKC2" s="127" t="s">
        <v>351</v>
      </c>
      <c r="OKG2" s="127" t="s">
        <v>351</v>
      </c>
      <c r="OKK2" s="127" t="s">
        <v>351</v>
      </c>
      <c r="OKO2" s="127" t="s">
        <v>351</v>
      </c>
      <c r="OKS2" s="127" t="s">
        <v>351</v>
      </c>
      <c r="OKW2" s="127" t="s">
        <v>351</v>
      </c>
      <c r="OLA2" s="127" t="s">
        <v>351</v>
      </c>
      <c r="OLE2" s="127" t="s">
        <v>351</v>
      </c>
      <c r="OLI2" s="127" t="s">
        <v>351</v>
      </c>
      <c r="OLM2" s="127" t="s">
        <v>351</v>
      </c>
      <c r="OLQ2" s="127" t="s">
        <v>351</v>
      </c>
      <c r="OLU2" s="127" t="s">
        <v>351</v>
      </c>
      <c r="OLY2" s="127" t="s">
        <v>351</v>
      </c>
      <c r="OMC2" s="127" t="s">
        <v>351</v>
      </c>
      <c r="OMG2" s="127" t="s">
        <v>351</v>
      </c>
      <c r="OMK2" s="127" t="s">
        <v>351</v>
      </c>
      <c r="OMO2" s="127" t="s">
        <v>351</v>
      </c>
      <c r="OMS2" s="127" t="s">
        <v>351</v>
      </c>
      <c r="OMW2" s="127" t="s">
        <v>351</v>
      </c>
      <c r="ONA2" s="127" t="s">
        <v>351</v>
      </c>
      <c r="ONE2" s="127" t="s">
        <v>351</v>
      </c>
      <c r="ONI2" s="127" t="s">
        <v>351</v>
      </c>
      <c r="ONM2" s="127" t="s">
        <v>351</v>
      </c>
      <c r="ONQ2" s="127" t="s">
        <v>351</v>
      </c>
      <c r="ONU2" s="127" t="s">
        <v>351</v>
      </c>
      <c r="ONY2" s="127" t="s">
        <v>351</v>
      </c>
      <c r="OOC2" s="127" t="s">
        <v>351</v>
      </c>
      <c r="OOG2" s="127" t="s">
        <v>351</v>
      </c>
      <c r="OOK2" s="127" t="s">
        <v>351</v>
      </c>
      <c r="OOO2" s="127" t="s">
        <v>351</v>
      </c>
      <c r="OOS2" s="127" t="s">
        <v>351</v>
      </c>
      <c r="OOW2" s="127" t="s">
        <v>351</v>
      </c>
      <c r="OPA2" s="127" t="s">
        <v>351</v>
      </c>
      <c r="OPE2" s="127" t="s">
        <v>351</v>
      </c>
      <c r="OPI2" s="127" t="s">
        <v>351</v>
      </c>
      <c r="OPM2" s="127" t="s">
        <v>351</v>
      </c>
      <c r="OPQ2" s="127" t="s">
        <v>351</v>
      </c>
      <c r="OPU2" s="127" t="s">
        <v>351</v>
      </c>
      <c r="OPY2" s="127" t="s">
        <v>351</v>
      </c>
      <c r="OQC2" s="127" t="s">
        <v>351</v>
      </c>
      <c r="OQG2" s="127" t="s">
        <v>351</v>
      </c>
      <c r="OQK2" s="127" t="s">
        <v>351</v>
      </c>
      <c r="OQO2" s="127" t="s">
        <v>351</v>
      </c>
      <c r="OQS2" s="127" t="s">
        <v>351</v>
      </c>
      <c r="OQW2" s="127" t="s">
        <v>351</v>
      </c>
      <c r="ORA2" s="127" t="s">
        <v>351</v>
      </c>
      <c r="ORE2" s="127" t="s">
        <v>351</v>
      </c>
      <c r="ORI2" s="127" t="s">
        <v>351</v>
      </c>
      <c r="ORM2" s="127" t="s">
        <v>351</v>
      </c>
      <c r="ORQ2" s="127" t="s">
        <v>351</v>
      </c>
      <c r="ORU2" s="127" t="s">
        <v>351</v>
      </c>
      <c r="ORY2" s="127" t="s">
        <v>351</v>
      </c>
      <c r="OSC2" s="127" t="s">
        <v>351</v>
      </c>
      <c r="OSG2" s="127" t="s">
        <v>351</v>
      </c>
      <c r="OSK2" s="127" t="s">
        <v>351</v>
      </c>
      <c r="OSO2" s="127" t="s">
        <v>351</v>
      </c>
      <c r="OSS2" s="127" t="s">
        <v>351</v>
      </c>
      <c r="OSW2" s="127" t="s">
        <v>351</v>
      </c>
      <c r="OTA2" s="127" t="s">
        <v>351</v>
      </c>
      <c r="OTE2" s="127" t="s">
        <v>351</v>
      </c>
      <c r="OTI2" s="127" t="s">
        <v>351</v>
      </c>
      <c r="OTM2" s="127" t="s">
        <v>351</v>
      </c>
      <c r="OTQ2" s="127" t="s">
        <v>351</v>
      </c>
      <c r="OTU2" s="127" t="s">
        <v>351</v>
      </c>
      <c r="OTY2" s="127" t="s">
        <v>351</v>
      </c>
      <c r="OUC2" s="127" t="s">
        <v>351</v>
      </c>
      <c r="OUG2" s="127" t="s">
        <v>351</v>
      </c>
      <c r="OUK2" s="127" t="s">
        <v>351</v>
      </c>
      <c r="OUO2" s="127" t="s">
        <v>351</v>
      </c>
      <c r="OUS2" s="127" t="s">
        <v>351</v>
      </c>
      <c r="OUW2" s="127" t="s">
        <v>351</v>
      </c>
      <c r="OVA2" s="127" t="s">
        <v>351</v>
      </c>
      <c r="OVE2" s="127" t="s">
        <v>351</v>
      </c>
      <c r="OVI2" s="127" t="s">
        <v>351</v>
      </c>
      <c r="OVM2" s="127" t="s">
        <v>351</v>
      </c>
      <c r="OVQ2" s="127" t="s">
        <v>351</v>
      </c>
      <c r="OVU2" s="127" t="s">
        <v>351</v>
      </c>
      <c r="OVY2" s="127" t="s">
        <v>351</v>
      </c>
      <c r="OWC2" s="127" t="s">
        <v>351</v>
      </c>
      <c r="OWG2" s="127" t="s">
        <v>351</v>
      </c>
      <c r="OWK2" s="127" t="s">
        <v>351</v>
      </c>
      <c r="OWO2" s="127" t="s">
        <v>351</v>
      </c>
      <c r="OWS2" s="127" t="s">
        <v>351</v>
      </c>
      <c r="OWW2" s="127" t="s">
        <v>351</v>
      </c>
      <c r="OXA2" s="127" t="s">
        <v>351</v>
      </c>
      <c r="OXE2" s="127" t="s">
        <v>351</v>
      </c>
      <c r="OXI2" s="127" t="s">
        <v>351</v>
      </c>
      <c r="OXM2" s="127" t="s">
        <v>351</v>
      </c>
      <c r="OXQ2" s="127" t="s">
        <v>351</v>
      </c>
      <c r="OXU2" s="127" t="s">
        <v>351</v>
      </c>
      <c r="OXY2" s="127" t="s">
        <v>351</v>
      </c>
      <c r="OYC2" s="127" t="s">
        <v>351</v>
      </c>
      <c r="OYG2" s="127" t="s">
        <v>351</v>
      </c>
      <c r="OYK2" s="127" t="s">
        <v>351</v>
      </c>
      <c r="OYO2" s="127" t="s">
        <v>351</v>
      </c>
      <c r="OYS2" s="127" t="s">
        <v>351</v>
      </c>
      <c r="OYW2" s="127" t="s">
        <v>351</v>
      </c>
      <c r="OZA2" s="127" t="s">
        <v>351</v>
      </c>
      <c r="OZE2" s="127" t="s">
        <v>351</v>
      </c>
      <c r="OZI2" s="127" t="s">
        <v>351</v>
      </c>
      <c r="OZM2" s="127" t="s">
        <v>351</v>
      </c>
      <c r="OZQ2" s="127" t="s">
        <v>351</v>
      </c>
      <c r="OZU2" s="127" t="s">
        <v>351</v>
      </c>
      <c r="OZY2" s="127" t="s">
        <v>351</v>
      </c>
      <c r="PAC2" s="127" t="s">
        <v>351</v>
      </c>
      <c r="PAG2" s="127" t="s">
        <v>351</v>
      </c>
      <c r="PAK2" s="127" t="s">
        <v>351</v>
      </c>
      <c r="PAO2" s="127" t="s">
        <v>351</v>
      </c>
      <c r="PAS2" s="127" t="s">
        <v>351</v>
      </c>
      <c r="PAW2" s="127" t="s">
        <v>351</v>
      </c>
      <c r="PBA2" s="127" t="s">
        <v>351</v>
      </c>
      <c r="PBE2" s="127" t="s">
        <v>351</v>
      </c>
      <c r="PBI2" s="127" t="s">
        <v>351</v>
      </c>
      <c r="PBM2" s="127" t="s">
        <v>351</v>
      </c>
      <c r="PBQ2" s="127" t="s">
        <v>351</v>
      </c>
      <c r="PBU2" s="127" t="s">
        <v>351</v>
      </c>
      <c r="PBY2" s="127" t="s">
        <v>351</v>
      </c>
      <c r="PCC2" s="127" t="s">
        <v>351</v>
      </c>
      <c r="PCG2" s="127" t="s">
        <v>351</v>
      </c>
      <c r="PCK2" s="127" t="s">
        <v>351</v>
      </c>
      <c r="PCO2" s="127" t="s">
        <v>351</v>
      </c>
      <c r="PCS2" s="127" t="s">
        <v>351</v>
      </c>
      <c r="PCW2" s="127" t="s">
        <v>351</v>
      </c>
      <c r="PDA2" s="127" t="s">
        <v>351</v>
      </c>
      <c r="PDE2" s="127" t="s">
        <v>351</v>
      </c>
      <c r="PDI2" s="127" t="s">
        <v>351</v>
      </c>
      <c r="PDM2" s="127" t="s">
        <v>351</v>
      </c>
      <c r="PDQ2" s="127" t="s">
        <v>351</v>
      </c>
      <c r="PDU2" s="127" t="s">
        <v>351</v>
      </c>
      <c r="PDY2" s="127" t="s">
        <v>351</v>
      </c>
      <c r="PEC2" s="127" t="s">
        <v>351</v>
      </c>
      <c r="PEG2" s="127" t="s">
        <v>351</v>
      </c>
      <c r="PEK2" s="127" t="s">
        <v>351</v>
      </c>
      <c r="PEO2" s="127" t="s">
        <v>351</v>
      </c>
      <c r="PES2" s="127" t="s">
        <v>351</v>
      </c>
      <c r="PEW2" s="127" t="s">
        <v>351</v>
      </c>
      <c r="PFA2" s="127" t="s">
        <v>351</v>
      </c>
      <c r="PFE2" s="127" t="s">
        <v>351</v>
      </c>
      <c r="PFI2" s="127" t="s">
        <v>351</v>
      </c>
      <c r="PFM2" s="127" t="s">
        <v>351</v>
      </c>
      <c r="PFQ2" s="127" t="s">
        <v>351</v>
      </c>
      <c r="PFU2" s="127" t="s">
        <v>351</v>
      </c>
      <c r="PFY2" s="127" t="s">
        <v>351</v>
      </c>
      <c r="PGC2" s="127" t="s">
        <v>351</v>
      </c>
      <c r="PGG2" s="127" t="s">
        <v>351</v>
      </c>
      <c r="PGK2" s="127" t="s">
        <v>351</v>
      </c>
      <c r="PGO2" s="127" t="s">
        <v>351</v>
      </c>
      <c r="PGS2" s="127" t="s">
        <v>351</v>
      </c>
      <c r="PGW2" s="127" t="s">
        <v>351</v>
      </c>
      <c r="PHA2" s="127" t="s">
        <v>351</v>
      </c>
      <c r="PHE2" s="127" t="s">
        <v>351</v>
      </c>
      <c r="PHI2" s="127" t="s">
        <v>351</v>
      </c>
      <c r="PHM2" s="127" t="s">
        <v>351</v>
      </c>
      <c r="PHQ2" s="127" t="s">
        <v>351</v>
      </c>
      <c r="PHU2" s="127" t="s">
        <v>351</v>
      </c>
      <c r="PHY2" s="127" t="s">
        <v>351</v>
      </c>
      <c r="PIC2" s="127" t="s">
        <v>351</v>
      </c>
      <c r="PIG2" s="127" t="s">
        <v>351</v>
      </c>
      <c r="PIK2" s="127" t="s">
        <v>351</v>
      </c>
      <c r="PIO2" s="127" t="s">
        <v>351</v>
      </c>
      <c r="PIS2" s="127" t="s">
        <v>351</v>
      </c>
      <c r="PIW2" s="127" t="s">
        <v>351</v>
      </c>
      <c r="PJA2" s="127" t="s">
        <v>351</v>
      </c>
      <c r="PJE2" s="127" t="s">
        <v>351</v>
      </c>
      <c r="PJI2" s="127" t="s">
        <v>351</v>
      </c>
      <c r="PJM2" s="127" t="s">
        <v>351</v>
      </c>
      <c r="PJQ2" s="127" t="s">
        <v>351</v>
      </c>
      <c r="PJU2" s="127" t="s">
        <v>351</v>
      </c>
      <c r="PJY2" s="127" t="s">
        <v>351</v>
      </c>
      <c r="PKC2" s="127" t="s">
        <v>351</v>
      </c>
      <c r="PKG2" s="127" t="s">
        <v>351</v>
      </c>
      <c r="PKK2" s="127" t="s">
        <v>351</v>
      </c>
      <c r="PKO2" s="127" t="s">
        <v>351</v>
      </c>
      <c r="PKS2" s="127" t="s">
        <v>351</v>
      </c>
      <c r="PKW2" s="127" t="s">
        <v>351</v>
      </c>
      <c r="PLA2" s="127" t="s">
        <v>351</v>
      </c>
      <c r="PLE2" s="127" t="s">
        <v>351</v>
      </c>
      <c r="PLI2" s="127" t="s">
        <v>351</v>
      </c>
      <c r="PLM2" s="127" t="s">
        <v>351</v>
      </c>
      <c r="PLQ2" s="127" t="s">
        <v>351</v>
      </c>
      <c r="PLU2" s="127" t="s">
        <v>351</v>
      </c>
      <c r="PLY2" s="127" t="s">
        <v>351</v>
      </c>
      <c r="PMC2" s="127" t="s">
        <v>351</v>
      </c>
      <c r="PMG2" s="127" t="s">
        <v>351</v>
      </c>
      <c r="PMK2" s="127" t="s">
        <v>351</v>
      </c>
      <c r="PMO2" s="127" t="s">
        <v>351</v>
      </c>
      <c r="PMS2" s="127" t="s">
        <v>351</v>
      </c>
      <c r="PMW2" s="127" t="s">
        <v>351</v>
      </c>
      <c r="PNA2" s="127" t="s">
        <v>351</v>
      </c>
      <c r="PNE2" s="127" t="s">
        <v>351</v>
      </c>
      <c r="PNI2" s="127" t="s">
        <v>351</v>
      </c>
      <c r="PNM2" s="127" t="s">
        <v>351</v>
      </c>
      <c r="PNQ2" s="127" t="s">
        <v>351</v>
      </c>
      <c r="PNU2" s="127" t="s">
        <v>351</v>
      </c>
      <c r="PNY2" s="127" t="s">
        <v>351</v>
      </c>
      <c r="POC2" s="127" t="s">
        <v>351</v>
      </c>
      <c r="POG2" s="127" t="s">
        <v>351</v>
      </c>
      <c r="POK2" s="127" t="s">
        <v>351</v>
      </c>
      <c r="POO2" s="127" t="s">
        <v>351</v>
      </c>
      <c r="POS2" s="127" t="s">
        <v>351</v>
      </c>
      <c r="POW2" s="127" t="s">
        <v>351</v>
      </c>
      <c r="PPA2" s="127" t="s">
        <v>351</v>
      </c>
      <c r="PPE2" s="127" t="s">
        <v>351</v>
      </c>
      <c r="PPI2" s="127" t="s">
        <v>351</v>
      </c>
      <c r="PPM2" s="127" t="s">
        <v>351</v>
      </c>
      <c r="PPQ2" s="127" t="s">
        <v>351</v>
      </c>
      <c r="PPU2" s="127" t="s">
        <v>351</v>
      </c>
      <c r="PPY2" s="127" t="s">
        <v>351</v>
      </c>
      <c r="PQC2" s="127" t="s">
        <v>351</v>
      </c>
      <c r="PQG2" s="127" t="s">
        <v>351</v>
      </c>
      <c r="PQK2" s="127" t="s">
        <v>351</v>
      </c>
      <c r="PQO2" s="127" t="s">
        <v>351</v>
      </c>
      <c r="PQS2" s="127" t="s">
        <v>351</v>
      </c>
      <c r="PQW2" s="127" t="s">
        <v>351</v>
      </c>
      <c r="PRA2" s="127" t="s">
        <v>351</v>
      </c>
      <c r="PRE2" s="127" t="s">
        <v>351</v>
      </c>
      <c r="PRI2" s="127" t="s">
        <v>351</v>
      </c>
      <c r="PRM2" s="127" t="s">
        <v>351</v>
      </c>
      <c r="PRQ2" s="127" t="s">
        <v>351</v>
      </c>
      <c r="PRU2" s="127" t="s">
        <v>351</v>
      </c>
      <c r="PRY2" s="127" t="s">
        <v>351</v>
      </c>
      <c r="PSC2" s="127" t="s">
        <v>351</v>
      </c>
      <c r="PSG2" s="127" t="s">
        <v>351</v>
      </c>
      <c r="PSK2" s="127" t="s">
        <v>351</v>
      </c>
      <c r="PSO2" s="127" t="s">
        <v>351</v>
      </c>
      <c r="PSS2" s="127" t="s">
        <v>351</v>
      </c>
      <c r="PSW2" s="127" t="s">
        <v>351</v>
      </c>
      <c r="PTA2" s="127" t="s">
        <v>351</v>
      </c>
      <c r="PTE2" s="127" t="s">
        <v>351</v>
      </c>
      <c r="PTI2" s="127" t="s">
        <v>351</v>
      </c>
      <c r="PTM2" s="127" t="s">
        <v>351</v>
      </c>
      <c r="PTQ2" s="127" t="s">
        <v>351</v>
      </c>
      <c r="PTU2" s="127" t="s">
        <v>351</v>
      </c>
      <c r="PTY2" s="127" t="s">
        <v>351</v>
      </c>
      <c r="PUC2" s="127" t="s">
        <v>351</v>
      </c>
      <c r="PUG2" s="127" t="s">
        <v>351</v>
      </c>
      <c r="PUK2" s="127" t="s">
        <v>351</v>
      </c>
      <c r="PUO2" s="127" t="s">
        <v>351</v>
      </c>
      <c r="PUS2" s="127" t="s">
        <v>351</v>
      </c>
      <c r="PUW2" s="127" t="s">
        <v>351</v>
      </c>
      <c r="PVA2" s="127" t="s">
        <v>351</v>
      </c>
      <c r="PVE2" s="127" t="s">
        <v>351</v>
      </c>
      <c r="PVI2" s="127" t="s">
        <v>351</v>
      </c>
      <c r="PVM2" s="127" t="s">
        <v>351</v>
      </c>
      <c r="PVQ2" s="127" t="s">
        <v>351</v>
      </c>
      <c r="PVU2" s="127" t="s">
        <v>351</v>
      </c>
      <c r="PVY2" s="127" t="s">
        <v>351</v>
      </c>
      <c r="PWC2" s="127" t="s">
        <v>351</v>
      </c>
      <c r="PWG2" s="127" t="s">
        <v>351</v>
      </c>
      <c r="PWK2" s="127" t="s">
        <v>351</v>
      </c>
      <c r="PWO2" s="127" t="s">
        <v>351</v>
      </c>
      <c r="PWS2" s="127" t="s">
        <v>351</v>
      </c>
      <c r="PWW2" s="127" t="s">
        <v>351</v>
      </c>
      <c r="PXA2" s="127" t="s">
        <v>351</v>
      </c>
      <c r="PXE2" s="127" t="s">
        <v>351</v>
      </c>
      <c r="PXI2" s="127" t="s">
        <v>351</v>
      </c>
      <c r="PXM2" s="127" t="s">
        <v>351</v>
      </c>
      <c r="PXQ2" s="127" t="s">
        <v>351</v>
      </c>
      <c r="PXU2" s="127" t="s">
        <v>351</v>
      </c>
      <c r="PXY2" s="127" t="s">
        <v>351</v>
      </c>
      <c r="PYC2" s="127" t="s">
        <v>351</v>
      </c>
      <c r="PYG2" s="127" t="s">
        <v>351</v>
      </c>
      <c r="PYK2" s="127" t="s">
        <v>351</v>
      </c>
      <c r="PYO2" s="127" t="s">
        <v>351</v>
      </c>
      <c r="PYS2" s="127" t="s">
        <v>351</v>
      </c>
      <c r="PYW2" s="127" t="s">
        <v>351</v>
      </c>
      <c r="PZA2" s="127" t="s">
        <v>351</v>
      </c>
      <c r="PZE2" s="127" t="s">
        <v>351</v>
      </c>
      <c r="PZI2" s="127" t="s">
        <v>351</v>
      </c>
      <c r="PZM2" s="127" t="s">
        <v>351</v>
      </c>
      <c r="PZQ2" s="127" t="s">
        <v>351</v>
      </c>
      <c r="PZU2" s="127" t="s">
        <v>351</v>
      </c>
      <c r="PZY2" s="127" t="s">
        <v>351</v>
      </c>
      <c r="QAC2" s="127" t="s">
        <v>351</v>
      </c>
      <c r="QAG2" s="127" t="s">
        <v>351</v>
      </c>
      <c r="QAK2" s="127" t="s">
        <v>351</v>
      </c>
      <c r="QAO2" s="127" t="s">
        <v>351</v>
      </c>
      <c r="QAS2" s="127" t="s">
        <v>351</v>
      </c>
      <c r="QAW2" s="127" t="s">
        <v>351</v>
      </c>
      <c r="QBA2" s="127" t="s">
        <v>351</v>
      </c>
      <c r="QBE2" s="127" t="s">
        <v>351</v>
      </c>
      <c r="QBI2" s="127" t="s">
        <v>351</v>
      </c>
      <c r="QBM2" s="127" t="s">
        <v>351</v>
      </c>
      <c r="QBQ2" s="127" t="s">
        <v>351</v>
      </c>
      <c r="QBU2" s="127" t="s">
        <v>351</v>
      </c>
      <c r="QBY2" s="127" t="s">
        <v>351</v>
      </c>
      <c r="QCC2" s="127" t="s">
        <v>351</v>
      </c>
      <c r="QCG2" s="127" t="s">
        <v>351</v>
      </c>
      <c r="QCK2" s="127" t="s">
        <v>351</v>
      </c>
      <c r="QCO2" s="127" t="s">
        <v>351</v>
      </c>
      <c r="QCS2" s="127" t="s">
        <v>351</v>
      </c>
      <c r="QCW2" s="127" t="s">
        <v>351</v>
      </c>
      <c r="QDA2" s="127" t="s">
        <v>351</v>
      </c>
      <c r="QDE2" s="127" t="s">
        <v>351</v>
      </c>
      <c r="QDI2" s="127" t="s">
        <v>351</v>
      </c>
      <c r="QDM2" s="127" t="s">
        <v>351</v>
      </c>
      <c r="QDQ2" s="127" t="s">
        <v>351</v>
      </c>
      <c r="QDU2" s="127" t="s">
        <v>351</v>
      </c>
      <c r="QDY2" s="127" t="s">
        <v>351</v>
      </c>
      <c r="QEC2" s="127" t="s">
        <v>351</v>
      </c>
      <c r="QEG2" s="127" t="s">
        <v>351</v>
      </c>
      <c r="QEK2" s="127" t="s">
        <v>351</v>
      </c>
      <c r="QEO2" s="127" t="s">
        <v>351</v>
      </c>
      <c r="QES2" s="127" t="s">
        <v>351</v>
      </c>
      <c r="QEW2" s="127" t="s">
        <v>351</v>
      </c>
      <c r="QFA2" s="127" t="s">
        <v>351</v>
      </c>
      <c r="QFE2" s="127" t="s">
        <v>351</v>
      </c>
      <c r="QFI2" s="127" t="s">
        <v>351</v>
      </c>
      <c r="QFM2" s="127" t="s">
        <v>351</v>
      </c>
      <c r="QFQ2" s="127" t="s">
        <v>351</v>
      </c>
      <c r="QFU2" s="127" t="s">
        <v>351</v>
      </c>
      <c r="QFY2" s="127" t="s">
        <v>351</v>
      </c>
      <c r="QGC2" s="127" t="s">
        <v>351</v>
      </c>
      <c r="QGG2" s="127" t="s">
        <v>351</v>
      </c>
      <c r="QGK2" s="127" t="s">
        <v>351</v>
      </c>
      <c r="QGO2" s="127" t="s">
        <v>351</v>
      </c>
      <c r="QGS2" s="127" t="s">
        <v>351</v>
      </c>
      <c r="QGW2" s="127" t="s">
        <v>351</v>
      </c>
      <c r="QHA2" s="127" t="s">
        <v>351</v>
      </c>
      <c r="QHE2" s="127" t="s">
        <v>351</v>
      </c>
      <c r="QHI2" s="127" t="s">
        <v>351</v>
      </c>
      <c r="QHM2" s="127" t="s">
        <v>351</v>
      </c>
      <c r="QHQ2" s="127" t="s">
        <v>351</v>
      </c>
      <c r="QHU2" s="127" t="s">
        <v>351</v>
      </c>
      <c r="QHY2" s="127" t="s">
        <v>351</v>
      </c>
      <c r="QIC2" s="127" t="s">
        <v>351</v>
      </c>
      <c r="QIG2" s="127" t="s">
        <v>351</v>
      </c>
      <c r="QIK2" s="127" t="s">
        <v>351</v>
      </c>
      <c r="QIO2" s="127" t="s">
        <v>351</v>
      </c>
      <c r="QIS2" s="127" t="s">
        <v>351</v>
      </c>
      <c r="QIW2" s="127" t="s">
        <v>351</v>
      </c>
      <c r="QJA2" s="127" t="s">
        <v>351</v>
      </c>
      <c r="QJE2" s="127" t="s">
        <v>351</v>
      </c>
      <c r="QJI2" s="127" t="s">
        <v>351</v>
      </c>
      <c r="QJM2" s="127" t="s">
        <v>351</v>
      </c>
      <c r="QJQ2" s="127" t="s">
        <v>351</v>
      </c>
      <c r="QJU2" s="127" t="s">
        <v>351</v>
      </c>
      <c r="QJY2" s="127" t="s">
        <v>351</v>
      </c>
      <c r="QKC2" s="127" t="s">
        <v>351</v>
      </c>
      <c r="QKG2" s="127" t="s">
        <v>351</v>
      </c>
      <c r="QKK2" s="127" t="s">
        <v>351</v>
      </c>
      <c r="QKO2" s="127" t="s">
        <v>351</v>
      </c>
      <c r="QKS2" s="127" t="s">
        <v>351</v>
      </c>
      <c r="QKW2" s="127" t="s">
        <v>351</v>
      </c>
      <c r="QLA2" s="127" t="s">
        <v>351</v>
      </c>
      <c r="QLE2" s="127" t="s">
        <v>351</v>
      </c>
      <c r="QLI2" s="127" t="s">
        <v>351</v>
      </c>
      <c r="QLM2" s="127" t="s">
        <v>351</v>
      </c>
      <c r="QLQ2" s="127" t="s">
        <v>351</v>
      </c>
      <c r="QLU2" s="127" t="s">
        <v>351</v>
      </c>
      <c r="QLY2" s="127" t="s">
        <v>351</v>
      </c>
      <c r="QMC2" s="127" t="s">
        <v>351</v>
      </c>
      <c r="QMG2" s="127" t="s">
        <v>351</v>
      </c>
      <c r="QMK2" s="127" t="s">
        <v>351</v>
      </c>
      <c r="QMO2" s="127" t="s">
        <v>351</v>
      </c>
      <c r="QMS2" s="127" t="s">
        <v>351</v>
      </c>
      <c r="QMW2" s="127" t="s">
        <v>351</v>
      </c>
      <c r="QNA2" s="127" t="s">
        <v>351</v>
      </c>
      <c r="QNE2" s="127" t="s">
        <v>351</v>
      </c>
      <c r="QNI2" s="127" t="s">
        <v>351</v>
      </c>
      <c r="QNM2" s="127" t="s">
        <v>351</v>
      </c>
      <c r="QNQ2" s="127" t="s">
        <v>351</v>
      </c>
      <c r="QNU2" s="127" t="s">
        <v>351</v>
      </c>
      <c r="QNY2" s="127" t="s">
        <v>351</v>
      </c>
      <c r="QOC2" s="127" t="s">
        <v>351</v>
      </c>
      <c r="QOG2" s="127" t="s">
        <v>351</v>
      </c>
      <c r="QOK2" s="127" t="s">
        <v>351</v>
      </c>
      <c r="QOO2" s="127" t="s">
        <v>351</v>
      </c>
      <c r="QOS2" s="127" t="s">
        <v>351</v>
      </c>
      <c r="QOW2" s="127" t="s">
        <v>351</v>
      </c>
      <c r="QPA2" s="127" t="s">
        <v>351</v>
      </c>
      <c r="QPE2" s="127" t="s">
        <v>351</v>
      </c>
      <c r="QPI2" s="127" t="s">
        <v>351</v>
      </c>
      <c r="QPM2" s="127" t="s">
        <v>351</v>
      </c>
      <c r="QPQ2" s="127" t="s">
        <v>351</v>
      </c>
      <c r="QPU2" s="127" t="s">
        <v>351</v>
      </c>
      <c r="QPY2" s="127" t="s">
        <v>351</v>
      </c>
      <c r="QQC2" s="127" t="s">
        <v>351</v>
      </c>
      <c r="QQG2" s="127" t="s">
        <v>351</v>
      </c>
      <c r="QQK2" s="127" t="s">
        <v>351</v>
      </c>
      <c r="QQO2" s="127" t="s">
        <v>351</v>
      </c>
      <c r="QQS2" s="127" t="s">
        <v>351</v>
      </c>
      <c r="QQW2" s="127" t="s">
        <v>351</v>
      </c>
      <c r="QRA2" s="127" t="s">
        <v>351</v>
      </c>
      <c r="QRE2" s="127" t="s">
        <v>351</v>
      </c>
      <c r="QRI2" s="127" t="s">
        <v>351</v>
      </c>
      <c r="QRM2" s="127" t="s">
        <v>351</v>
      </c>
      <c r="QRQ2" s="127" t="s">
        <v>351</v>
      </c>
      <c r="QRU2" s="127" t="s">
        <v>351</v>
      </c>
      <c r="QRY2" s="127" t="s">
        <v>351</v>
      </c>
      <c r="QSC2" s="127" t="s">
        <v>351</v>
      </c>
      <c r="QSG2" s="127" t="s">
        <v>351</v>
      </c>
      <c r="QSK2" s="127" t="s">
        <v>351</v>
      </c>
      <c r="QSO2" s="127" t="s">
        <v>351</v>
      </c>
      <c r="QSS2" s="127" t="s">
        <v>351</v>
      </c>
      <c r="QSW2" s="127" t="s">
        <v>351</v>
      </c>
      <c r="QTA2" s="127" t="s">
        <v>351</v>
      </c>
      <c r="QTE2" s="127" t="s">
        <v>351</v>
      </c>
      <c r="QTI2" s="127" t="s">
        <v>351</v>
      </c>
      <c r="QTM2" s="127" t="s">
        <v>351</v>
      </c>
      <c r="QTQ2" s="127" t="s">
        <v>351</v>
      </c>
      <c r="QTU2" s="127" t="s">
        <v>351</v>
      </c>
      <c r="QTY2" s="127" t="s">
        <v>351</v>
      </c>
      <c r="QUC2" s="127" t="s">
        <v>351</v>
      </c>
      <c r="QUG2" s="127" t="s">
        <v>351</v>
      </c>
      <c r="QUK2" s="127" t="s">
        <v>351</v>
      </c>
      <c r="QUO2" s="127" t="s">
        <v>351</v>
      </c>
      <c r="QUS2" s="127" t="s">
        <v>351</v>
      </c>
      <c r="QUW2" s="127" t="s">
        <v>351</v>
      </c>
      <c r="QVA2" s="127" t="s">
        <v>351</v>
      </c>
      <c r="QVE2" s="127" t="s">
        <v>351</v>
      </c>
      <c r="QVI2" s="127" t="s">
        <v>351</v>
      </c>
      <c r="QVM2" s="127" t="s">
        <v>351</v>
      </c>
      <c r="QVQ2" s="127" t="s">
        <v>351</v>
      </c>
      <c r="QVU2" s="127" t="s">
        <v>351</v>
      </c>
      <c r="QVY2" s="127" t="s">
        <v>351</v>
      </c>
      <c r="QWC2" s="127" t="s">
        <v>351</v>
      </c>
      <c r="QWG2" s="127" t="s">
        <v>351</v>
      </c>
      <c r="QWK2" s="127" t="s">
        <v>351</v>
      </c>
      <c r="QWO2" s="127" t="s">
        <v>351</v>
      </c>
      <c r="QWS2" s="127" t="s">
        <v>351</v>
      </c>
      <c r="QWW2" s="127" t="s">
        <v>351</v>
      </c>
      <c r="QXA2" s="127" t="s">
        <v>351</v>
      </c>
      <c r="QXE2" s="127" t="s">
        <v>351</v>
      </c>
      <c r="QXI2" s="127" t="s">
        <v>351</v>
      </c>
      <c r="QXM2" s="127" t="s">
        <v>351</v>
      </c>
      <c r="QXQ2" s="127" t="s">
        <v>351</v>
      </c>
      <c r="QXU2" s="127" t="s">
        <v>351</v>
      </c>
      <c r="QXY2" s="127" t="s">
        <v>351</v>
      </c>
      <c r="QYC2" s="127" t="s">
        <v>351</v>
      </c>
      <c r="QYG2" s="127" t="s">
        <v>351</v>
      </c>
      <c r="QYK2" s="127" t="s">
        <v>351</v>
      </c>
      <c r="QYO2" s="127" t="s">
        <v>351</v>
      </c>
      <c r="QYS2" s="127" t="s">
        <v>351</v>
      </c>
      <c r="QYW2" s="127" t="s">
        <v>351</v>
      </c>
      <c r="QZA2" s="127" t="s">
        <v>351</v>
      </c>
      <c r="QZE2" s="127" t="s">
        <v>351</v>
      </c>
      <c r="QZI2" s="127" t="s">
        <v>351</v>
      </c>
      <c r="QZM2" s="127" t="s">
        <v>351</v>
      </c>
      <c r="QZQ2" s="127" t="s">
        <v>351</v>
      </c>
      <c r="QZU2" s="127" t="s">
        <v>351</v>
      </c>
      <c r="QZY2" s="127" t="s">
        <v>351</v>
      </c>
      <c r="RAC2" s="127" t="s">
        <v>351</v>
      </c>
      <c r="RAG2" s="127" t="s">
        <v>351</v>
      </c>
      <c r="RAK2" s="127" t="s">
        <v>351</v>
      </c>
      <c r="RAO2" s="127" t="s">
        <v>351</v>
      </c>
      <c r="RAS2" s="127" t="s">
        <v>351</v>
      </c>
      <c r="RAW2" s="127" t="s">
        <v>351</v>
      </c>
      <c r="RBA2" s="127" t="s">
        <v>351</v>
      </c>
      <c r="RBE2" s="127" t="s">
        <v>351</v>
      </c>
      <c r="RBI2" s="127" t="s">
        <v>351</v>
      </c>
      <c r="RBM2" s="127" t="s">
        <v>351</v>
      </c>
      <c r="RBQ2" s="127" t="s">
        <v>351</v>
      </c>
      <c r="RBU2" s="127" t="s">
        <v>351</v>
      </c>
      <c r="RBY2" s="127" t="s">
        <v>351</v>
      </c>
      <c r="RCC2" s="127" t="s">
        <v>351</v>
      </c>
      <c r="RCG2" s="127" t="s">
        <v>351</v>
      </c>
      <c r="RCK2" s="127" t="s">
        <v>351</v>
      </c>
      <c r="RCO2" s="127" t="s">
        <v>351</v>
      </c>
      <c r="RCS2" s="127" t="s">
        <v>351</v>
      </c>
      <c r="RCW2" s="127" t="s">
        <v>351</v>
      </c>
      <c r="RDA2" s="127" t="s">
        <v>351</v>
      </c>
      <c r="RDE2" s="127" t="s">
        <v>351</v>
      </c>
      <c r="RDI2" s="127" t="s">
        <v>351</v>
      </c>
      <c r="RDM2" s="127" t="s">
        <v>351</v>
      </c>
      <c r="RDQ2" s="127" t="s">
        <v>351</v>
      </c>
      <c r="RDU2" s="127" t="s">
        <v>351</v>
      </c>
      <c r="RDY2" s="127" t="s">
        <v>351</v>
      </c>
      <c r="REC2" s="127" t="s">
        <v>351</v>
      </c>
      <c r="REG2" s="127" t="s">
        <v>351</v>
      </c>
      <c r="REK2" s="127" t="s">
        <v>351</v>
      </c>
      <c r="REO2" s="127" t="s">
        <v>351</v>
      </c>
      <c r="RES2" s="127" t="s">
        <v>351</v>
      </c>
      <c r="REW2" s="127" t="s">
        <v>351</v>
      </c>
      <c r="RFA2" s="127" t="s">
        <v>351</v>
      </c>
      <c r="RFE2" s="127" t="s">
        <v>351</v>
      </c>
      <c r="RFI2" s="127" t="s">
        <v>351</v>
      </c>
      <c r="RFM2" s="127" t="s">
        <v>351</v>
      </c>
      <c r="RFQ2" s="127" t="s">
        <v>351</v>
      </c>
      <c r="RFU2" s="127" t="s">
        <v>351</v>
      </c>
      <c r="RFY2" s="127" t="s">
        <v>351</v>
      </c>
      <c r="RGC2" s="127" t="s">
        <v>351</v>
      </c>
      <c r="RGG2" s="127" t="s">
        <v>351</v>
      </c>
      <c r="RGK2" s="127" t="s">
        <v>351</v>
      </c>
      <c r="RGO2" s="127" t="s">
        <v>351</v>
      </c>
      <c r="RGS2" s="127" t="s">
        <v>351</v>
      </c>
      <c r="RGW2" s="127" t="s">
        <v>351</v>
      </c>
      <c r="RHA2" s="127" t="s">
        <v>351</v>
      </c>
      <c r="RHE2" s="127" t="s">
        <v>351</v>
      </c>
      <c r="RHI2" s="127" t="s">
        <v>351</v>
      </c>
      <c r="RHM2" s="127" t="s">
        <v>351</v>
      </c>
      <c r="RHQ2" s="127" t="s">
        <v>351</v>
      </c>
      <c r="RHU2" s="127" t="s">
        <v>351</v>
      </c>
      <c r="RHY2" s="127" t="s">
        <v>351</v>
      </c>
      <c r="RIC2" s="127" t="s">
        <v>351</v>
      </c>
      <c r="RIG2" s="127" t="s">
        <v>351</v>
      </c>
      <c r="RIK2" s="127" t="s">
        <v>351</v>
      </c>
      <c r="RIO2" s="127" t="s">
        <v>351</v>
      </c>
      <c r="RIS2" s="127" t="s">
        <v>351</v>
      </c>
      <c r="RIW2" s="127" t="s">
        <v>351</v>
      </c>
      <c r="RJA2" s="127" t="s">
        <v>351</v>
      </c>
      <c r="RJE2" s="127" t="s">
        <v>351</v>
      </c>
      <c r="RJI2" s="127" t="s">
        <v>351</v>
      </c>
      <c r="RJM2" s="127" t="s">
        <v>351</v>
      </c>
      <c r="RJQ2" s="127" t="s">
        <v>351</v>
      </c>
      <c r="RJU2" s="127" t="s">
        <v>351</v>
      </c>
      <c r="RJY2" s="127" t="s">
        <v>351</v>
      </c>
      <c r="RKC2" s="127" t="s">
        <v>351</v>
      </c>
      <c r="RKG2" s="127" t="s">
        <v>351</v>
      </c>
      <c r="RKK2" s="127" t="s">
        <v>351</v>
      </c>
      <c r="RKO2" s="127" t="s">
        <v>351</v>
      </c>
      <c r="RKS2" s="127" t="s">
        <v>351</v>
      </c>
      <c r="RKW2" s="127" t="s">
        <v>351</v>
      </c>
      <c r="RLA2" s="127" t="s">
        <v>351</v>
      </c>
      <c r="RLE2" s="127" t="s">
        <v>351</v>
      </c>
      <c r="RLI2" s="127" t="s">
        <v>351</v>
      </c>
      <c r="RLM2" s="127" t="s">
        <v>351</v>
      </c>
      <c r="RLQ2" s="127" t="s">
        <v>351</v>
      </c>
      <c r="RLU2" s="127" t="s">
        <v>351</v>
      </c>
      <c r="RLY2" s="127" t="s">
        <v>351</v>
      </c>
      <c r="RMC2" s="127" t="s">
        <v>351</v>
      </c>
      <c r="RMG2" s="127" t="s">
        <v>351</v>
      </c>
      <c r="RMK2" s="127" t="s">
        <v>351</v>
      </c>
      <c r="RMO2" s="127" t="s">
        <v>351</v>
      </c>
      <c r="RMS2" s="127" t="s">
        <v>351</v>
      </c>
      <c r="RMW2" s="127" t="s">
        <v>351</v>
      </c>
      <c r="RNA2" s="127" t="s">
        <v>351</v>
      </c>
      <c r="RNE2" s="127" t="s">
        <v>351</v>
      </c>
      <c r="RNI2" s="127" t="s">
        <v>351</v>
      </c>
      <c r="RNM2" s="127" t="s">
        <v>351</v>
      </c>
      <c r="RNQ2" s="127" t="s">
        <v>351</v>
      </c>
      <c r="RNU2" s="127" t="s">
        <v>351</v>
      </c>
      <c r="RNY2" s="127" t="s">
        <v>351</v>
      </c>
      <c r="ROC2" s="127" t="s">
        <v>351</v>
      </c>
      <c r="ROG2" s="127" t="s">
        <v>351</v>
      </c>
      <c r="ROK2" s="127" t="s">
        <v>351</v>
      </c>
      <c r="ROO2" s="127" t="s">
        <v>351</v>
      </c>
      <c r="ROS2" s="127" t="s">
        <v>351</v>
      </c>
      <c r="ROW2" s="127" t="s">
        <v>351</v>
      </c>
      <c r="RPA2" s="127" t="s">
        <v>351</v>
      </c>
      <c r="RPE2" s="127" t="s">
        <v>351</v>
      </c>
      <c r="RPI2" s="127" t="s">
        <v>351</v>
      </c>
      <c r="RPM2" s="127" t="s">
        <v>351</v>
      </c>
      <c r="RPQ2" s="127" t="s">
        <v>351</v>
      </c>
      <c r="RPU2" s="127" t="s">
        <v>351</v>
      </c>
      <c r="RPY2" s="127" t="s">
        <v>351</v>
      </c>
      <c r="RQC2" s="127" t="s">
        <v>351</v>
      </c>
      <c r="RQG2" s="127" t="s">
        <v>351</v>
      </c>
      <c r="RQK2" s="127" t="s">
        <v>351</v>
      </c>
      <c r="RQO2" s="127" t="s">
        <v>351</v>
      </c>
      <c r="RQS2" s="127" t="s">
        <v>351</v>
      </c>
      <c r="RQW2" s="127" t="s">
        <v>351</v>
      </c>
      <c r="RRA2" s="127" t="s">
        <v>351</v>
      </c>
      <c r="RRE2" s="127" t="s">
        <v>351</v>
      </c>
      <c r="RRI2" s="127" t="s">
        <v>351</v>
      </c>
      <c r="RRM2" s="127" t="s">
        <v>351</v>
      </c>
      <c r="RRQ2" s="127" t="s">
        <v>351</v>
      </c>
      <c r="RRU2" s="127" t="s">
        <v>351</v>
      </c>
      <c r="RRY2" s="127" t="s">
        <v>351</v>
      </c>
      <c r="RSC2" s="127" t="s">
        <v>351</v>
      </c>
      <c r="RSG2" s="127" t="s">
        <v>351</v>
      </c>
      <c r="RSK2" s="127" t="s">
        <v>351</v>
      </c>
      <c r="RSO2" s="127" t="s">
        <v>351</v>
      </c>
      <c r="RSS2" s="127" t="s">
        <v>351</v>
      </c>
      <c r="RSW2" s="127" t="s">
        <v>351</v>
      </c>
      <c r="RTA2" s="127" t="s">
        <v>351</v>
      </c>
      <c r="RTE2" s="127" t="s">
        <v>351</v>
      </c>
      <c r="RTI2" s="127" t="s">
        <v>351</v>
      </c>
      <c r="RTM2" s="127" t="s">
        <v>351</v>
      </c>
      <c r="RTQ2" s="127" t="s">
        <v>351</v>
      </c>
      <c r="RTU2" s="127" t="s">
        <v>351</v>
      </c>
      <c r="RTY2" s="127" t="s">
        <v>351</v>
      </c>
      <c r="RUC2" s="127" t="s">
        <v>351</v>
      </c>
      <c r="RUG2" s="127" t="s">
        <v>351</v>
      </c>
      <c r="RUK2" s="127" t="s">
        <v>351</v>
      </c>
      <c r="RUO2" s="127" t="s">
        <v>351</v>
      </c>
      <c r="RUS2" s="127" t="s">
        <v>351</v>
      </c>
      <c r="RUW2" s="127" t="s">
        <v>351</v>
      </c>
      <c r="RVA2" s="127" t="s">
        <v>351</v>
      </c>
      <c r="RVE2" s="127" t="s">
        <v>351</v>
      </c>
      <c r="RVI2" s="127" t="s">
        <v>351</v>
      </c>
      <c r="RVM2" s="127" t="s">
        <v>351</v>
      </c>
      <c r="RVQ2" s="127" t="s">
        <v>351</v>
      </c>
      <c r="RVU2" s="127" t="s">
        <v>351</v>
      </c>
      <c r="RVY2" s="127" t="s">
        <v>351</v>
      </c>
      <c r="RWC2" s="127" t="s">
        <v>351</v>
      </c>
      <c r="RWG2" s="127" t="s">
        <v>351</v>
      </c>
      <c r="RWK2" s="127" t="s">
        <v>351</v>
      </c>
      <c r="RWO2" s="127" t="s">
        <v>351</v>
      </c>
      <c r="RWS2" s="127" t="s">
        <v>351</v>
      </c>
      <c r="RWW2" s="127" t="s">
        <v>351</v>
      </c>
      <c r="RXA2" s="127" t="s">
        <v>351</v>
      </c>
      <c r="RXE2" s="127" t="s">
        <v>351</v>
      </c>
      <c r="RXI2" s="127" t="s">
        <v>351</v>
      </c>
      <c r="RXM2" s="127" t="s">
        <v>351</v>
      </c>
      <c r="RXQ2" s="127" t="s">
        <v>351</v>
      </c>
      <c r="RXU2" s="127" t="s">
        <v>351</v>
      </c>
      <c r="RXY2" s="127" t="s">
        <v>351</v>
      </c>
      <c r="RYC2" s="127" t="s">
        <v>351</v>
      </c>
      <c r="RYG2" s="127" t="s">
        <v>351</v>
      </c>
      <c r="RYK2" s="127" t="s">
        <v>351</v>
      </c>
      <c r="RYO2" s="127" t="s">
        <v>351</v>
      </c>
      <c r="RYS2" s="127" t="s">
        <v>351</v>
      </c>
      <c r="RYW2" s="127" t="s">
        <v>351</v>
      </c>
      <c r="RZA2" s="127" t="s">
        <v>351</v>
      </c>
      <c r="RZE2" s="127" t="s">
        <v>351</v>
      </c>
      <c r="RZI2" s="127" t="s">
        <v>351</v>
      </c>
      <c r="RZM2" s="127" t="s">
        <v>351</v>
      </c>
      <c r="RZQ2" s="127" t="s">
        <v>351</v>
      </c>
      <c r="RZU2" s="127" t="s">
        <v>351</v>
      </c>
      <c r="RZY2" s="127" t="s">
        <v>351</v>
      </c>
      <c r="SAC2" s="127" t="s">
        <v>351</v>
      </c>
      <c r="SAG2" s="127" t="s">
        <v>351</v>
      </c>
      <c r="SAK2" s="127" t="s">
        <v>351</v>
      </c>
      <c r="SAO2" s="127" t="s">
        <v>351</v>
      </c>
      <c r="SAS2" s="127" t="s">
        <v>351</v>
      </c>
      <c r="SAW2" s="127" t="s">
        <v>351</v>
      </c>
      <c r="SBA2" s="127" t="s">
        <v>351</v>
      </c>
      <c r="SBE2" s="127" t="s">
        <v>351</v>
      </c>
      <c r="SBI2" s="127" t="s">
        <v>351</v>
      </c>
      <c r="SBM2" s="127" t="s">
        <v>351</v>
      </c>
      <c r="SBQ2" s="127" t="s">
        <v>351</v>
      </c>
      <c r="SBU2" s="127" t="s">
        <v>351</v>
      </c>
      <c r="SBY2" s="127" t="s">
        <v>351</v>
      </c>
      <c r="SCC2" s="127" t="s">
        <v>351</v>
      </c>
      <c r="SCG2" s="127" t="s">
        <v>351</v>
      </c>
      <c r="SCK2" s="127" t="s">
        <v>351</v>
      </c>
      <c r="SCO2" s="127" t="s">
        <v>351</v>
      </c>
      <c r="SCS2" s="127" t="s">
        <v>351</v>
      </c>
      <c r="SCW2" s="127" t="s">
        <v>351</v>
      </c>
      <c r="SDA2" s="127" t="s">
        <v>351</v>
      </c>
      <c r="SDE2" s="127" t="s">
        <v>351</v>
      </c>
      <c r="SDI2" s="127" t="s">
        <v>351</v>
      </c>
      <c r="SDM2" s="127" t="s">
        <v>351</v>
      </c>
      <c r="SDQ2" s="127" t="s">
        <v>351</v>
      </c>
      <c r="SDU2" s="127" t="s">
        <v>351</v>
      </c>
      <c r="SDY2" s="127" t="s">
        <v>351</v>
      </c>
      <c r="SEC2" s="127" t="s">
        <v>351</v>
      </c>
      <c r="SEG2" s="127" t="s">
        <v>351</v>
      </c>
      <c r="SEK2" s="127" t="s">
        <v>351</v>
      </c>
      <c r="SEO2" s="127" t="s">
        <v>351</v>
      </c>
      <c r="SES2" s="127" t="s">
        <v>351</v>
      </c>
      <c r="SEW2" s="127" t="s">
        <v>351</v>
      </c>
      <c r="SFA2" s="127" t="s">
        <v>351</v>
      </c>
      <c r="SFE2" s="127" t="s">
        <v>351</v>
      </c>
      <c r="SFI2" s="127" t="s">
        <v>351</v>
      </c>
      <c r="SFM2" s="127" t="s">
        <v>351</v>
      </c>
      <c r="SFQ2" s="127" t="s">
        <v>351</v>
      </c>
      <c r="SFU2" s="127" t="s">
        <v>351</v>
      </c>
      <c r="SFY2" s="127" t="s">
        <v>351</v>
      </c>
      <c r="SGC2" s="127" t="s">
        <v>351</v>
      </c>
      <c r="SGG2" s="127" t="s">
        <v>351</v>
      </c>
      <c r="SGK2" s="127" t="s">
        <v>351</v>
      </c>
      <c r="SGO2" s="127" t="s">
        <v>351</v>
      </c>
      <c r="SGS2" s="127" t="s">
        <v>351</v>
      </c>
      <c r="SGW2" s="127" t="s">
        <v>351</v>
      </c>
      <c r="SHA2" s="127" t="s">
        <v>351</v>
      </c>
      <c r="SHE2" s="127" t="s">
        <v>351</v>
      </c>
      <c r="SHI2" s="127" t="s">
        <v>351</v>
      </c>
      <c r="SHM2" s="127" t="s">
        <v>351</v>
      </c>
      <c r="SHQ2" s="127" t="s">
        <v>351</v>
      </c>
      <c r="SHU2" s="127" t="s">
        <v>351</v>
      </c>
      <c r="SHY2" s="127" t="s">
        <v>351</v>
      </c>
      <c r="SIC2" s="127" t="s">
        <v>351</v>
      </c>
      <c r="SIG2" s="127" t="s">
        <v>351</v>
      </c>
      <c r="SIK2" s="127" t="s">
        <v>351</v>
      </c>
      <c r="SIO2" s="127" t="s">
        <v>351</v>
      </c>
      <c r="SIS2" s="127" t="s">
        <v>351</v>
      </c>
      <c r="SIW2" s="127" t="s">
        <v>351</v>
      </c>
      <c r="SJA2" s="127" t="s">
        <v>351</v>
      </c>
      <c r="SJE2" s="127" t="s">
        <v>351</v>
      </c>
      <c r="SJI2" s="127" t="s">
        <v>351</v>
      </c>
      <c r="SJM2" s="127" t="s">
        <v>351</v>
      </c>
      <c r="SJQ2" s="127" t="s">
        <v>351</v>
      </c>
      <c r="SJU2" s="127" t="s">
        <v>351</v>
      </c>
      <c r="SJY2" s="127" t="s">
        <v>351</v>
      </c>
      <c r="SKC2" s="127" t="s">
        <v>351</v>
      </c>
      <c r="SKG2" s="127" t="s">
        <v>351</v>
      </c>
      <c r="SKK2" s="127" t="s">
        <v>351</v>
      </c>
      <c r="SKO2" s="127" t="s">
        <v>351</v>
      </c>
      <c r="SKS2" s="127" t="s">
        <v>351</v>
      </c>
      <c r="SKW2" s="127" t="s">
        <v>351</v>
      </c>
      <c r="SLA2" s="127" t="s">
        <v>351</v>
      </c>
      <c r="SLE2" s="127" t="s">
        <v>351</v>
      </c>
      <c r="SLI2" s="127" t="s">
        <v>351</v>
      </c>
      <c r="SLM2" s="127" t="s">
        <v>351</v>
      </c>
      <c r="SLQ2" s="127" t="s">
        <v>351</v>
      </c>
      <c r="SLU2" s="127" t="s">
        <v>351</v>
      </c>
      <c r="SLY2" s="127" t="s">
        <v>351</v>
      </c>
      <c r="SMC2" s="127" t="s">
        <v>351</v>
      </c>
      <c r="SMG2" s="127" t="s">
        <v>351</v>
      </c>
      <c r="SMK2" s="127" t="s">
        <v>351</v>
      </c>
      <c r="SMO2" s="127" t="s">
        <v>351</v>
      </c>
      <c r="SMS2" s="127" t="s">
        <v>351</v>
      </c>
      <c r="SMW2" s="127" t="s">
        <v>351</v>
      </c>
      <c r="SNA2" s="127" t="s">
        <v>351</v>
      </c>
      <c r="SNE2" s="127" t="s">
        <v>351</v>
      </c>
      <c r="SNI2" s="127" t="s">
        <v>351</v>
      </c>
      <c r="SNM2" s="127" t="s">
        <v>351</v>
      </c>
      <c r="SNQ2" s="127" t="s">
        <v>351</v>
      </c>
      <c r="SNU2" s="127" t="s">
        <v>351</v>
      </c>
      <c r="SNY2" s="127" t="s">
        <v>351</v>
      </c>
      <c r="SOC2" s="127" t="s">
        <v>351</v>
      </c>
      <c r="SOG2" s="127" t="s">
        <v>351</v>
      </c>
      <c r="SOK2" s="127" t="s">
        <v>351</v>
      </c>
      <c r="SOO2" s="127" t="s">
        <v>351</v>
      </c>
      <c r="SOS2" s="127" t="s">
        <v>351</v>
      </c>
      <c r="SOW2" s="127" t="s">
        <v>351</v>
      </c>
      <c r="SPA2" s="127" t="s">
        <v>351</v>
      </c>
      <c r="SPE2" s="127" t="s">
        <v>351</v>
      </c>
      <c r="SPI2" s="127" t="s">
        <v>351</v>
      </c>
      <c r="SPM2" s="127" t="s">
        <v>351</v>
      </c>
      <c r="SPQ2" s="127" t="s">
        <v>351</v>
      </c>
      <c r="SPU2" s="127" t="s">
        <v>351</v>
      </c>
      <c r="SPY2" s="127" t="s">
        <v>351</v>
      </c>
      <c r="SQC2" s="127" t="s">
        <v>351</v>
      </c>
      <c r="SQG2" s="127" t="s">
        <v>351</v>
      </c>
      <c r="SQK2" s="127" t="s">
        <v>351</v>
      </c>
      <c r="SQO2" s="127" t="s">
        <v>351</v>
      </c>
      <c r="SQS2" s="127" t="s">
        <v>351</v>
      </c>
      <c r="SQW2" s="127" t="s">
        <v>351</v>
      </c>
      <c r="SRA2" s="127" t="s">
        <v>351</v>
      </c>
      <c r="SRE2" s="127" t="s">
        <v>351</v>
      </c>
      <c r="SRI2" s="127" t="s">
        <v>351</v>
      </c>
      <c r="SRM2" s="127" t="s">
        <v>351</v>
      </c>
      <c r="SRQ2" s="127" t="s">
        <v>351</v>
      </c>
      <c r="SRU2" s="127" t="s">
        <v>351</v>
      </c>
      <c r="SRY2" s="127" t="s">
        <v>351</v>
      </c>
      <c r="SSC2" s="127" t="s">
        <v>351</v>
      </c>
      <c r="SSG2" s="127" t="s">
        <v>351</v>
      </c>
      <c r="SSK2" s="127" t="s">
        <v>351</v>
      </c>
      <c r="SSO2" s="127" t="s">
        <v>351</v>
      </c>
      <c r="SSS2" s="127" t="s">
        <v>351</v>
      </c>
      <c r="SSW2" s="127" t="s">
        <v>351</v>
      </c>
      <c r="STA2" s="127" t="s">
        <v>351</v>
      </c>
      <c r="STE2" s="127" t="s">
        <v>351</v>
      </c>
      <c r="STI2" s="127" t="s">
        <v>351</v>
      </c>
      <c r="STM2" s="127" t="s">
        <v>351</v>
      </c>
      <c r="STQ2" s="127" t="s">
        <v>351</v>
      </c>
      <c r="STU2" s="127" t="s">
        <v>351</v>
      </c>
      <c r="STY2" s="127" t="s">
        <v>351</v>
      </c>
      <c r="SUC2" s="127" t="s">
        <v>351</v>
      </c>
      <c r="SUG2" s="127" t="s">
        <v>351</v>
      </c>
      <c r="SUK2" s="127" t="s">
        <v>351</v>
      </c>
      <c r="SUO2" s="127" t="s">
        <v>351</v>
      </c>
      <c r="SUS2" s="127" t="s">
        <v>351</v>
      </c>
      <c r="SUW2" s="127" t="s">
        <v>351</v>
      </c>
      <c r="SVA2" s="127" t="s">
        <v>351</v>
      </c>
      <c r="SVE2" s="127" t="s">
        <v>351</v>
      </c>
      <c r="SVI2" s="127" t="s">
        <v>351</v>
      </c>
      <c r="SVM2" s="127" t="s">
        <v>351</v>
      </c>
      <c r="SVQ2" s="127" t="s">
        <v>351</v>
      </c>
      <c r="SVU2" s="127" t="s">
        <v>351</v>
      </c>
      <c r="SVY2" s="127" t="s">
        <v>351</v>
      </c>
      <c r="SWC2" s="127" t="s">
        <v>351</v>
      </c>
      <c r="SWG2" s="127" t="s">
        <v>351</v>
      </c>
      <c r="SWK2" s="127" t="s">
        <v>351</v>
      </c>
      <c r="SWO2" s="127" t="s">
        <v>351</v>
      </c>
      <c r="SWS2" s="127" t="s">
        <v>351</v>
      </c>
      <c r="SWW2" s="127" t="s">
        <v>351</v>
      </c>
      <c r="SXA2" s="127" t="s">
        <v>351</v>
      </c>
      <c r="SXE2" s="127" t="s">
        <v>351</v>
      </c>
      <c r="SXI2" s="127" t="s">
        <v>351</v>
      </c>
      <c r="SXM2" s="127" t="s">
        <v>351</v>
      </c>
      <c r="SXQ2" s="127" t="s">
        <v>351</v>
      </c>
      <c r="SXU2" s="127" t="s">
        <v>351</v>
      </c>
      <c r="SXY2" s="127" t="s">
        <v>351</v>
      </c>
      <c r="SYC2" s="127" t="s">
        <v>351</v>
      </c>
      <c r="SYG2" s="127" t="s">
        <v>351</v>
      </c>
      <c r="SYK2" s="127" t="s">
        <v>351</v>
      </c>
      <c r="SYO2" s="127" t="s">
        <v>351</v>
      </c>
      <c r="SYS2" s="127" t="s">
        <v>351</v>
      </c>
      <c r="SYW2" s="127" t="s">
        <v>351</v>
      </c>
      <c r="SZA2" s="127" t="s">
        <v>351</v>
      </c>
      <c r="SZE2" s="127" t="s">
        <v>351</v>
      </c>
      <c r="SZI2" s="127" t="s">
        <v>351</v>
      </c>
      <c r="SZM2" s="127" t="s">
        <v>351</v>
      </c>
      <c r="SZQ2" s="127" t="s">
        <v>351</v>
      </c>
      <c r="SZU2" s="127" t="s">
        <v>351</v>
      </c>
      <c r="SZY2" s="127" t="s">
        <v>351</v>
      </c>
      <c r="TAC2" s="127" t="s">
        <v>351</v>
      </c>
      <c r="TAG2" s="127" t="s">
        <v>351</v>
      </c>
      <c r="TAK2" s="127" t="s">
        <v>351</v>
      </c>
      <c r="TAO2" s="127" t="s">
        <v>351</v>
      </c>
      <c r="TAS2" s="127" t="s">
        <v>351</v>
      </c>
      <c r="TAW2" s="127" t="s">
        <v>351</v>
      </c>
      <c r="TBA2" s="127" t="s">
        <v>351</v>
      </c>
      <c r="TBE2" s="127" t="s">
        <v>351</v>
      </c>
      <c r="TBI2" s="127" t="s">
        <v>351</v>
      </c>
      <c r="TBM2" s="127" t="s">
        <v>351</v>
      </c>
      <c r="TBQ2" s="127" t="s">
        <v>351</v>
      </c>
      <c r="TBU2" s="127" t="s">
        <v>351</v>
      </c>
      <c r="TBY2" s="127" t="s">
        <v>351</v>
      </c>
      <c r="TCC2" s="127" t="s">
        <v>351</v>
      </c>
      <c r="TCG2" s="127" t="s">
        <v>351</v>
      </c>
      <c r="TCK2" s="127" t="s">
        <v>351</v>
      </c>
      <c r="TCO2" s="127" t="s">
        <v>351</v>
      </c>
      <c r="TCS2" s="127" t="s">
        <v>351</v>
      </c>
      <c r="TCW2" s="127" t="s">
        <v>351</v>
      </c>
      <c r="TDA2" s="127" t="s">
        <v>351</v>
      </c>
      <c r="TDE2" s="127" t="s">
        <v>351</v>
      </c>
      <c r="TDI2" s="127" t="s">
        <v>351</v>
      </c>
      <c r="TDM2" s="127" t="s">
        <v>351</v>
      </c>
      <c r="TDQ2" s="127" t="s">
        <v>351</v>
      </c>
      <c r="TDU2" s="127" t="s">
        <v>351</v>
      </c>
      <c r="TDY2" s="127" t="s">
        <v>351</v>
      </c>
      <c r="TEC2" s="127" t="s">
        <v>351</v>
      </c>
      <c r="TEG2" s="127" t="s">
        <v>351</v>
      </c>
      <c r="TEK2" s="127" t="s">
        <v>351</v>
      </c>
      <c r="TEO2" s="127" t="s">
        <v>351</v>
      </c>
      <c r="TES2" s="127" t="s">
        <v>351</v>
      </c>
      <c r="TEW2" s="127" t="s">
        <v>351</v>
      </c>
      <c r="TFA2" s="127" t="s">
        <v>351</v>
      </c>
      <c r="TFE2" s="127" t="s">
        <v>351</v>
      </c>
      <c r="TFI2" s="127" t="s">
        <v>351</v>
      </c>
      <c r="TFM2" s="127" t="s">
        <v>351</v>
      </c>
      <c r="TFQ2" s="127" t="s">
        <v>351</v>
      </c>
      <c r="TFU2" s="127" t="s">
        <v>351</v>
      </c>
      <c r="TFY2" s="127" t="s">
        <v>351</v>
      </c>
      <c r="TGC2" s="127" t="s">
        <v>351</v>
      </c>
      <c r="TGG2" s="127" t="s">
        <v>351</v>
      </c>
      <c r="TGK2" s="127" t="s">
        <v>351</v>
      </c>
      <c r="TGO2" s="127" t="s">
        <v>351</v>
      </c>
      <c r="TGS2" s="127" t="s">
        <v>351</v>
      </c>
      <c r="TGW2" s="127" t="s">
        <v>351</v>
      </c>
      <c r="THA2" s="127" t="s">
        <v>351</v>
      </c>
      <c r="THE2" s="127" t="s">
        <v>351</v>
      </c>
      <c r="THI2" s="127" t="s">
        <v>351</v>
      </c>
      <c r="THM2" s="127" t="s">
        <v>351</v>
      </c>
      <c r="THQ2" s="127" t="s">
        <v>351</v>
      </c>
      <c r="THU2" s="127" t="s">
        <v>351</v>
      </c>
      <c r="THY2" s="127" t="s">
        <v>351</v>
      </c>
      <c r="TIC2" s="127" t="s">
        <v>351</v>
      </c>
      <c r="TIG2" s="127" t="s">
        <v>351</v>
      </c>
      <c r="TIK2" s="127" t="s">
        <v>351</v>
      </c>
      <c r="TIO2" s="127" t="s">
        <v>351</v>
      </c>
      <c r="TIS2" s="127" t="s">
        <v>351</v>
      </c>
      <c r="TIW2" s="127" t="s">
        <v>351</v>
      </c>
      <c r="TJA2" s="127" t="s">
        <v>351</v>
      </c>
      <c r="TJE2" s="127" t="s">
        <v>351</v>
      </c>
      <c r="TJI2" s="127" t="s">
        <v>351</v>
      </c>
      <c r="TJM2" s="127" t="s">
        <v>351</v>
      </c>
      <c r="TJQ2" s="127" t="s">
        <v>351</v>
      </c>
      <c r="TJU2" s="127" t="s">
        <v>351</v>
      </c>
      <c r="TJY2" s="127" t="s">
        <v>351</v>
      </c>
      <c r="TKC2" s="127" t="s">
        <v>351</v>
      </c>
      <c r="TKG2" s="127" t="s">
        <v>351</v>
      </c>
      <c r="TKK2" s="127" t="s">
        <v>351</v>
      </c>
      <c r="TKO2" s="127" t="s">
        <v>351</v>
      </c>
      <c r="TKS2" s="127" t="s">
        <v>351</v>
      </c>
      <c r="TKW2" s="127" t="s">
        <v>351</v>
      </c>
      <c r="TLA2" s="127" t="s">
        <v>351</v>
      </c>
      <c r="TLE2" s="127" t="s">
        <v>351</v>
      </c>
      <c r="TLI2" s="127" t="s">
        <v>351</v>
      </c>
      <c r="TLM2" s="127" t="s">
        <v>351</v>
      </c>
      <c r="TLQ2" s="127" t="s">
        <v>351</v>
      </c>
      <c r="TLU2" s="127" t="s">
        <v>351</v>
      </c>
      <c r="TLY2" s="127" t="s">
        <v>351</v>
      </c>
      <c r="TMC2" s="127" t="s">
        <v>351</v>
      </c>
      <c r="TMG2" s="127" t="s">
        <v>351</v>
      </c>
      <c r="TMK2" s="127" t="s">
        <v>351</v>
      </c>
      <c r="TMO2" s="127" t="s">
        <v>351</v>
      </c>
      <c r="TMS2" s="127" t="s">
        <v>351</v>
      </c>
      <c r="TMW2" s="127" t="s">
        <v>351</v>
      </c>
      <c r="TNA2" s="127" t="s">
        <v>351</v>
      </c>
      <c r="TNE2" s="127" t="s">
        <v>351</v>
      </c>
      <c r="TNI2" s="127" t="s">
        <v>351</v>
      </c>
      <c r="TNM2" s="127" t="s">
        <v>351</v>
      </c>
      <c r="TNQ2" s="127" t="s">
        <v>351</v>
      </c>
      <c r="TNU2" s="127" t="s">
        <v>351</v>
      </c>
      <c r="TNY2" s="127" t="s">
        <v>351</v>
      </c>
      <c r="TOC2" s="127" t="s">
        <v>351</v>
      </c>
      <c r="TOG2" s="127" t="s">
        <v>351</v>
      </c>
      <c r="TOK2" s="127" t="s">
        <v>351</v>
      </c>
      <c r="TOO2" s="127" t="s">
        <v>351</v>
      </c>
      <c r="TOS2" s="127" t="s">
        <v>351</v>
      </c>
      <c r="TOW2" s="127" t="s">
        <v>351</v>
      </c>
      <c r="TPA2" s="127" t="s">
        <v>351</v>
      </c>
      <c r="TPE2" s="127" t="s">
        <v>351</v>
      </c>
      <c r="TPI2" s="127" t="s">
        <v>351</v>
      </c>
      <c r="TPM2" s="127" t="s">
        <v>351</v>
      </c>
      <c r="TPQ2" s="127" t="s">
        <v>351</v>
      </c>
      <c r="TPU2" s="127" t="s">
        <v>351</v>
      </c>
      <c r="TPY2" s="127" t="s">
        <v>351</v>
      </c>
      <c r="TQC2" s="127" t="s">
        <v>351</v>
      </c>
      <c r="TQG2" s="127" t="s">
        <v>351</v>
      </c>
      <c r="TQK2" s="127" t="s">
        <v>351</v>
      </c>
      <c r="TQO2" s="127" t="s">
        <v>351</v>
      </c>
      <c r="TQS2" s="127" t="s">
        <v>351</v>
      </c>
      <c r="TQW2" s="127" t="s">
        <v>351</v>
      </c>
      <c r="TRA2" s="127" t="s">
        <v>351</v>
      </c>
      <c r="TRE2" s="127" t="s">
        <v>351</v>
      </c>
      <c r="TRI2" s="127" t="s">
        <v>351</v>
      </c>
      <c r="TRM2" s="127" t="s">
        <v>351</v>
      </c>
      <c r="TRQ2" s="127" t="s">
        <v>351</v>
      </c>
      <c r="TRU2" s="127" t="s">
        <v>351</v>
      </c>
      <c r="TRY2" s="127" t="s">
        <v>351</v>
      </c>
      <c r="TSC2" s="127" t="s">
        <v>351</v>
      </c>
      <c r="TSG2" s="127" t="s">
        <v>351</v>
      </c>
      <c r="TSK2" s="127" t="s">
        <v>351</v>
      </c>
      <c r="TSO2" s="127" t="s">
        <v>351</v>
      </c>
      <c r="TSS2" s="127" t="s">
        <v>351</v>
      </c>
      <c r="TSW2" s="127" t="s">
        <v>351</v>
      </c>
      <c r="TTA2" s="127" t="s">
        <v>351</v>
      </c>
      <c r="TTE2" s="127" t="s">
        <v>351</v>
      </c>
      <c r="TTI2" s="127" t="s">
        <v>351</v>
      </c>
      <c r="TTM2" s="127" t="s">
        <v>351</v>
      </c>
      <c r="TTQ2" s="127" t="s">
        <v>351</v>
      </c>
      <c r="TTU2" s="127" t="s">
        <v>351</v>
      </c>
      <c r="TTY2" s="127" t="s">
        <v>351</v>
      </c>
      <c r="TUC2" s="127" t="s">
        <v>351</v>
      </c>
      <c r="TUG2" s="127" t="s">
        <v>351</v>
      </c>
      <c r="TUK2" s="127" t="s">
        <v>351</v>
      </c>
      <c r="TUO2" s="127" t="s">
        <v>351</v>
      </c>
      <c r="TUS2" s="127" t="s">
        <v>351</v>
      </c>
      <c r="TUW2" s="127" t="s">
        <v>351</v>
      </c>
      <c r="TVA2" s="127" t="s">
        <v>351</v>
      </c>
      <c r="TVE2" s="127" t="s">
        <v>351</v>
      </c>
      <c r="TVI2" s="127" t="s">
        <v>351</v>
      </c>
      <c r="TVM2" s="127" t="s">
        <v>351</v>
      </c>
      <c r="TVQ2" s="127" t="s">
        <v>351</v>
      </c>
      <c r="TVU2" s="127" t="s">
        <v>351</v>
      </c>
      <c r="TVY2" s="127" t="s">
        <v>351</v>
      </c>
      <c r="TWC2" s="127" t="s">
        <v>351</v>
      </c>
      <c r="TWG2" s="127" t="s">
        <v>351</v>
      </c>
      <c r="TWK2" s="127" t="s">
        <v>351</v>
      </c>
      <c r="TWO2" s="127" t="s">
        <v>351</v>
      </c>
      <c r="TWS2" s="127" t="s">
        <v>351</v>
      </c>
      <c r="TWW2" s="127" t="s">
        <v>351</v>
      </c>
      <c r="TXA2" s="127" t="s">
        <v>351</v>
      </c>
      <c r="TXE2" s="127" t="s">
        <v>351</v>
      </c>
      <c r="TXI2" s="127" t="s">
        <v>351</v>
      </c>
      <c r="TXM2" s="127" t="s">
        <v>351</v>
      </c>
      <c r="TXQ2" s="127" t="s">
        <v>351</v>
      </c>
      <c r="TXU2" s="127" t="s">
        <v>351</v>
      </c>
      <c r="TXY2" s="127" t="s">
        <v>351</v>
      </c>
      <c r="TYC2" s="127" t="s">
        <v>351</v>
      </c>
      <c r="TYG2" s="127" t="s">
        <v>351</v>
      </c>
      <c r="TYK2" s="127" t="s">
        <v>351</v>
      </c>
      <c r="TYO2" s="127" t="s">
        <v>351</v>
      </c>
      <c r="TYS2" s="127" t="s">
        <v>351</v>
      </c>
      <c r="TYW2" s="127" t="s">
        <v>351</v>
      </c>
      <c r="TZA2" s="127" t="s">
        <v>351</v>
      </c>
      <c r="TZE2" s="127" t="s">
        <v>351</v>
      </c>
      <c r="TZI2" s="127" t="s">
        <v>351</v>
      </c>
      <c r="TZM2" s="127" t="s">
        <v>351</v>
      </c>
      <c r="TZQ2" s="127" t="s">
        <v>351</v>
      </c>
      <c r="TZU2" s="127" t="s">
        <v>351</v>
      </c>
      <c r="TZY2" s="127" t="s">
        <v>351</v>
      </c>
      <c r="UAC2" s="127" t="s">
        <v>351</v>
      </c>
      <c r="UAG2" s="127" t="s">
        <v>351</v>
      </c>
      <c r="UAK2" s="127" t="s">
        <v>351</v>
      </c>
      <c r="UAO2" s="127" t="s">
        <v>351</v>
      </c>
      <c r="UAS2" s="127" t="s">
        <v>351</v>
      </c>
      <c r="UAW2" s="127" t="s">
        <v>351</v>
      </c>
      <c r="UBA2" s="127" t="s">
        <v>351</v>
      </c>
      <c r="UBE2" s="127" t="s">
        <v>351</v>
      </c>
      <c r="UBI2" s="127" t="s">
        <v>351</v>
      </c>
      <c r="UBM2" s="127" t="s">
        <v>351</v>
      </c>
      <c r="UBQ2" s="127" t="s">
        <v>351</v>
      </c>
      <c r="UBU2" s="127" t="s">
        <v>351</v>
      </c>
      <c r="UBY2" s="127" t="s">
        <v>351</v>
      </c>
      <c r="UCC2" s="127" t="s">
        <v>351</v>
      </c>
      <c r="UCG2" s="127" t="s">
        <v>351</v>
      </c>
      <c r="UCK2" s="127" t="s">
        <v>351</v>
      </c>
      <c r="UCO2" s="127" t="s">
        <v>351</v>
      </c>
      <c r="UCS2" s="127" t="s">
        <v>351</v>
      </c>
      <c r="UCW2" s="127" t="s">
        <v>351</v>
      </c>
      <c r="UDA2" s="127" t="s">
        <v>351</v>
      </c>
      <c r="UDE2" s="127" t="s">
        <v>351</v>
      </c>
      <c r="UDI2" s="127" t="s">
        <v>351</v>
      </c>
      <c r="UDM2" s="127" t="s">
        <v>351</v>
      </c>
      <c r="UDQ2" s="127" t="s">
        <v>351</v>
      </c>
      <c r="UDU2" s="127" t="s">
        <v>351</v>
      </c>
      <c r="UDY2" s="127" t="s">
        <v>351</v>
      </c>
      <c r="UEC2" s="127" t="s">
        <v>351</v>
      </c>
      <c r="UEG2" s="127" t="s">
        <v>351</v>
      </c>
      <c r="UEK2" s="127" t="s">
        <v>351</v>
      </c>
      <c r="UEO2" s="127" t="s">
        <v>351</v>
      </c>
      <c r="UES2" s="127" t="s">
        <v>351</v>
      </c>
      <c r="UEW2" s="127" t="s">
        <v>351</v>
      </c>
      <c r="UFA2" s="127" t="s">
        <v>351</v>
      </c>
      <c r="UFE2" s="127" t="s">
        <v>351</v>
      </c>
      <c r="UFI2" s="127" t="s">
        <v>351</v>
      </c>
      <c r="UFM2" s="127" t="s">
        <v>351</v>
      </c>
      <c r="UFQ2" s="127" t="s">
        <v>351</v>
      </c>
      <c r="UFU2" s="127" t="s">
        <v>351</v>
      </c>
      <c r="UFY2" s="127" t="s">
        <v>351</v>
      </c>
      <c r="UGC2" s="127" t="s">
        <v>351</v>
      </c>
      <c r="UGG2" s="127" t="s">
        <v>351</v>
      </c>
      <c r="UGK2" s="127" t="s">
        <v>351</v>
      </c>
      <c r="UGO2" s="127" t="s">
        <v>351</v>
      </c>
      <c r="UGS2" s="127" t="s">
        <v>351</v>
      </c>
      <c r="UGW2" s="127" t="s">
        <v>351</v>
      </c>
      <c r="UHA2" s="127" t="s">
        <v>351</v>
      </c>
      <c r="UHE2" s="127" t="s">
        <v>351</v>
      </c>
      <c r="UHI2" s="127" t="s">
        <v>351</v>
      </c>
      <c r="UHM2" s="127" t="s">
        <v>351</v>
      </c>
      <c r="UHQ2" s="127" t="s">
        <v>351</v>
      </c>
      <c r="UHU2" s="127" t="s">
        <v>351</v>
      </c>
      <c r="UHY2" s="127" t="s">
        <v>351</v>
      </c>
      <c r="UIC2" s="127" t="s">
        <v>351</v>
      </c>
      <c r="UIG2" s="127" t="s">
        <v>351</v>
      </c>
      <c r="UIK2" s="127" t="s">
        <v>351</v>
      </c>
      <c r="UIO2" s="127" t="s">
        <v>351</v>
      </c>
      <c r="UIS2" s="127" t="s">
        <v>351</v>
      </c>
      <c r="UIW2" s="127" t="s">
        <v>351</v>
      </c>
      <c r="UJA2" s="127" t="s">
        <v>351</v>
      </c>
      <c r="UJE2" s="127" t="s">
        <v>351</v>
      </c>
      <c r="UJI2" s="127" t="s">
        <v>351</v>
      </c>
      <c r="UJM2" s="127" t="s">
        <v>351</v>
      </c>
      <c r="UJQ2" s="127" t="s">
        <v>351</v>
      </c>
      <c r="UJU2" s="127" t="s">
        <v>351</v>
      </c>
      <c r="UJY2" s="127" t="s">
        <v>351</v>
      </c>
      <c r="UKC2" s="127" t="s">
        <v>351</v>
      </c>
      <c r="UKG2" s="127" t="s">
        <v>351</v>
      </c>
      <c r="UKK2" s="127" t="s">
        <v>351</v>
      </c>
      <c r="UKO2" s="127" t="s">
        <v>351</v>
      </c>
      <c r="UKS2" s="127" t="s">
        <v>351</v>
      </c>
      <c r="UKW2" s="127" t="s">
        <v>351</v>
      </c>
      <c r="ULA2" s="127" t="s">
        <v>351</v>
      </c>
      <c r="ULE2" s="127" t="s">
        <v>351</v>
      </c>
      <c r="ULI2" s="127" t="s">
        <v>351</v>
      </c>
      <c r="ULM2" s="127" t="s">
        <v>351</v>
      </c>
      <c r="ULQ2" s="127" t="s">
        <v>351</v>
      </c>
      <c r="ULU2" s="127" t="s">
        <v>351</v>
      </c>
      <c r="ULY2" s="127" t="s">
        <v>351</v>
      </c>
      <c r="UMC2" s="127" t="s">
        <v>351</v>
      </c>
      <c r="UMG2" s="127" t="s">
        <v>351</v>
      </c>
      <c r="UMK2" s="127" t="s">
        <v>351</v>
      </c>
      <c r="UMO2" s="127" t="s">
        <v>351</v>
      </c>
      <c r="UMS2" s="127" t="s">
        <v>351</v>
      </c>
      <c r="UMW2" s="127" t="s">
        <v>351</v>
      </c>
      <c r="UNA2" s="127" t="s">
        <v>351</v>
      </c>
      <c r="UNE2" s="127" t="s">
        <v>351</v>
      </c>
      <c r="UNI2" s="127" t="s">
        <v>351</v>
      </c>
      <c r="UNM2" s="127" t="s">
        <v>351</v>
      </c>
      <c r="UNQ2" s="127" t="s">
        <v>351</v>
      </c>
      <c r="UNU2" s="127" t="s">
        <v>351</v>
      </c>
      <c r="UNY2" s="127" t="s">
        <v>351</v>
      </c>
      <c r="UOC2" s="127" t="s">
        <v>351</v>
      </c>
      <c r="UOG2" s="127" t="s">
        <v>351</v>
      </c>
      <c r="UOK2" s="127" t="s">
        <v>351</v>
      </c>
      <c r="UOO2" s="127" t="s">
        <v>351</v>
      </c>
      <c r="UOS2" s="127" t="s">
        <v>351</v>
      </c>
      <c r="UOW2" s="127" t="s">
        <v>351</v>
      </c>
      <c r="UPA2" s="127" t="s">
        <v>351</v>
      </c>
      <c r="UPE2" s="127" t="s">
        <v>351</v>
      </c>
      <c r="UPI2" s="127" t="s">
        <v>351</v>
      </c>
      <c r="UPM2" s="127" t="s">
        <v>351</v>
      </c>
      <c r="UPQ2" s="127" t="s">
        <v>351</v>
      </c>
      <c r="UPU2" s="127" t="s">
        <v>351</v>
      </c>
      <c r="UPY2" s="127" t="s">
        <v>351</v>
      </c>
      <c r="UQC2" s="127" t="s">
        <v>351</v>
      </c>
      <c r="UQG2" s="127" t="s">
        <v>351</v>
      </c>
      <c r="UQK2" s="127" t="s">
        <v>351</v>
      </c>
      <c r="UQO2" s="127" t="s">
        <v>351</v>
      </c>
      <c r="UQS2" s="127" t="s">
        <v>351</v>
      </c>
      <c r="UQW2" s="127" t="s">
        <v>351</v>
      </c>
      <c r="URA2" s="127" t="s">
        <v>351</v>
      </c>
      <c r="URE2" s="127" t="s">
        <v>351</v>
      </c>
      <c r="URI2" s="127" t="s">
        <v>351</v>
      </c>
      <c r="URM2" s="127" t="s">
        <v>351</v>
      </c>
      <c r="URQ2" s="127" t="s">
        <v>351</v>
      </c>
      <c r="URU2" s="127" t="s">
        <v>351</v>
      </c>
      <c r="URY2" s="127" t="s">
        <v>351</v>
      </c>
      <c r="USC2" s="127" t="s">
        <v>351</v>
      </c>
      <c r="USG2" s="127" t="s">
        <v>351</v>
      </c>
      <c r="USK2" s="127" t="s">
        <v>351</v>
      </c>
      <c r="USO2" s="127" t="s">
        <v>351</v>
      </c>
      <c r="USS2" s="127" t="s">
        <v>351</v>
      </c>
      <c r="USW2" s="127" t="s">
        <v>351</v>
      </c>
      <c r="UTA2" s="127" t="s">
        <v>351</v>
      </c>
      <c r="UTE2" s="127" t="s">
        <v>351</v>
      </c>
      <c r="UTI2" s="127" t="s">
        <v>351</v>
      </c>
      <c r="UTM2" s="127" t="s">
        <v>351</v>
      </c>
      <c r="UTQ2" s="127" t="s">
        <v>351</v>
      </c>
      <c r="UTU2" s="127" t="s">
        <v>351</v>
      </c>
      <c r="UTY2" s="127" t="s">
        <v>351</v>
      </c>
      <c r="UUC2" s="127" t="s">
        <v>351</v>
      </c>
      <c r="UUG2" s="127" t="s">
        <v>351</v>
      </c>
      <c r="UUK2" s="127" t="s">
        <v>351</v>
      </c>
      <c r="UUO2" s="127" t="s">
        <v>351</v>
      </c>
      <c r="UUS2" s="127" t="s">
        <v>351</v>
      </c>
      <c r="UUW2" s="127" t="s">
        <v>351</v>
      </c>
      <c r="UVA2" s="127" t="s">
        <v>351</v>
      </c>
      <c r="UVE2" s="127" t="s">
        <v>351</v>
      </c>
      <c r="UVI2" s="127" t="s">
        <v>351</v>
      </c>
      <c r="UVM2" s="127" t="s">
        <v>351</v>
      </c>
      <c r="UVQ2" s="127" t="s">
        <v>351</v>
      </c>
      <c r="UVU2" s="127" t="s">
        <v>351</v>
      </c>
      <c r="UVY2" s="127" t="s">
        <v>351</v>
      </c>
      <c r="UWC2" s="127" t="s">
        <v>351</v>
      </c>
      <c r="UWG2" s="127" t="s">
        <v>351</v>
      </c>
      <c r="UWK2" s="127" t="s">
        <v>351</v>
      </c>
      <c r="UWO2" s="127" t="s">
        <v>351</v>
      </c>
      <c r="UWS2" s="127" t="s">
        <v>351</v>
      </c>
      <c r="UWW2" s="127" t="s">
        <v>351</v>
      </c>
      <c r="UXA2" s="127" t="s">
        <v>351</v>
      </c>
      <c r="UXE2" s="127" t="s">
        <v>351</v>
      </c>
      <c r="UXI2" s="127" t="s">
        <v>351</v>
      </c>
      <c r="UXM2" s="127" t="s">
        <v>351</v>
      </c>
      <c r="UXQ2" s="127" t="s">
        <v>351</v>
      </c>
      <c r="UXU2" s="127" t="s">
        <v>351</v>
      </c>
      <c r="UXY2" s="127" t="s">
        <v>351</v>
      </c>
      <c r="UYC2" s="127" t="s">
        <v>351</v>
      </c>
      <c r="UYG2" s="127" t="s">
        <v>351</v>
      </c>
      <c r="UYK2" s="127" t="s">
        <v>351</v>
      </c>
      <c r="UYO2" s="127" t="s">
        <v>351</v>
      </c>
      <c r="UYS2" s="127" t="s">
        <v>351</v>
      </c>
      <c r="UYW2" s="127" t="s">
        <v>351</v>
      </c>
      <c r="UZA2" s="127" t="s">
        <v>351</v>
      </c>
      <c r="UZE2" s="127" t="s">
        <v>351</v>
      </c>
      <c r="UZI2" s="127" t="s">
        <v>351</v>
      </c>
      <c r="UZM2" s="127" t="s">
        <v>351</v>
      </c>
      <c r="UZQ2" s="127" t="s">
        <v>351</v>
      </c>
      <c r="UZU2" s="127" t="s">
        <v>351</v>
      </c>
      <c r="UZY2" s="127" t="s">
        <v>351</v>
      </c>
      <c r="VAC2" s="127" t="s">
        <v>351</v>
      </c>
      <c r="VAG2" s="127" t="s">
        <v>351</v>
      </c>
      <c r="VAK2" s="127" t="s">
        <v>351</v>
      </c>
      <c r="VAO2" s="127" t="s">
        <v>351</v>
      </c>
      <c r="VAS2" s="127" t="s">
        <v>351</v>
      </c>
      <c r="VAW2" s="127" t="s">
        <v>351</v>
      </c>
      <c r="VBA2" s="127" t="s">
        <v>351</v>
      </c>
      <c r="VBE2" s="127" t="s">
        <v>351</v>
      </c>
      <c r="VBI2" s="127" t="s">
        <v>351</v>
      </c>
      <c r="VBM2" s="127" t="s">
        <v>351</v>
      </c>
      <c r="VBQ2" s="127" t="s">
        <v>351</v>
      </c>
      <c r="VBU2" s="127" t="s">
        <v>351</v>
      </c>
      <c r="VBY2" s="127" t="s">
        <v>351</v>
      </c>
      <c r="VCC2" s="127" t="s">
        <v>351</v>
      </c>
      <c r="VCG2" s="127" t="s">
        <v>351</v>
      </c>
      <c r="VCK2" s="127" t="s">
        <v>351</v>
      </c>
      <c r="VCO2" s="127" t="s">
        <v>351</v>
      </c>
      <c r="VCS2" s="127" t="s">
        <v>351</v>
      </c>
      <c r="VCW2" s="127" t="s">
        <v>351</v>
      </c>
      <c r="VDA2" s="127" t="s">
        <v>351</v>
      </c>
      <c r="VDE2" s="127" t="s">
        <v>351</v>
      </c>
      <c r="VDI2" s="127" t="s">
        <v>351</v>
      </c>
      <c r="VDM2" s="127" t="s">
        <v>351</v>
      </c>
      <c r="VDQ2" s="127" t="s">
        <v>351</v>
      </c>
      <c r="VDU2" s="127" t="s">
        <v>351</v>
      </c>
      <c r="VDY2" s="127" t="s">
        <v>351</v>
      </c>
      <c r="VEC2" s="127" t="s">
        <v>351</v>
      </c>
      <c r="VEG2" s="127" t="s">
        <v>351</v>
      </c>
      <c r="VEK2" s="127" t="s">
        <v>351</v>
      </c>
      <c r="VEO2" s="127" t="s">
        <v>351</v>
      </c>
      <c r="VES2" s="127" t="s">
        <v>351</v>
      </c>
      <c r="VEW2" s="127" t="s">
        <v>351</v>
      </c>
      <c r="VFA2" s="127" t="s">
        <v>351</v>
      </c>
      <c r="VFE2" s="127" t="s">
        <v>351</v>
      </c>
      <c r="VFI2" s="127" t="s">
        <v>351</v>
      </c>
      <c r="VFM2" s="127" t="s">
        <v>351</v>
      </c>
      <c r="VFQ2" s="127" t="s">
        <v>351</v>
      </c>
      <c r="VFU2" s="127" t="s">
        <v>351</v>
      </c>
      <c r="VFY2" s="127" t="s">
        <v>351</v>
      </c>
      <c r="VGC2" s="127" t="s">
        <v>351</v>
      </c>
      <c r="VGG2" s="127" t="s">
        <v>351</v>
      </c>
      <c r="VGK2" s="127" t="s">
        <v>351</v>
      </c>
      <c r="VGO2" s="127" t="s">
        <v>351</v>
      </c>
      <c r="VGS2" s="127" t="s">
        <v>351</v>
      </c>
      <c r="VGW2" s="127" t="s">
        <v>351</v>
      </c>
      <c r="VHA2" s="127" t="s">
        <v>351</v>
      </c>
      <c r="VHE2" s="127" t="s">
        <v>351</v>
      </c>
      <c r="VHI2" s="127" t="s">
        <v>351</v>
      </c>
      <c r="VHM2" s="127" t="s">
        <v>351</v>
      </c>
      <c r="VHQ2" s="127" t="s">
        <v>351</v>
      </c>
      <c r="VHU2" s="127" t="s">
        <v>351</v>
      </c>
      <c r="VHY2" s="127" t="s">
        <v>351</v>
      </c>
      <c r="VIC2" s="127" t="s">
        <v>351</v>
      </c>
      <c r="VIG2" s="127" t="s">
        <v>351</v>
      </c>
      <c r="VIK2" s="127" t="s">
        <v>351</v>
      </c>
      <c r="VIO2" s="127" t="s">
        <v>351</v>
      </c>
      <c r="VIS2" s="127" t="s">
        <v>351</v>
      </c>
      <c r="VIW2" s="127" t="s">
        <v>351</v>
      </c>
      <c r="VJA2" s="127" t="s">
        <v>351</v>
      </c>
      <c r="VJE2" s="127" t="s">
        <v>351</v>
      </c>
      <c r="VJI2" s="127" t="s">
        <v>351</v>
      </c>
      <c r="VJM2" s="127" t="s">
        <v>351</v>
      </c>
      <c r="VJQ2" s="127" t="s">
        <v>351</v>
      </c>
      <c r="VJU2" s="127" t="s">
        <v>351</v>
      </c>
      <c r="VJY2" s="127" t="s">
        <v>351</v>
      </c>
      <c r="VKC2" s="127" t="s">
        <v>351</v>
      </c>
      <c r="VKG2" s="127" t="s">
        <v>351</v>
      </c>
      <c r="VKK2" s="127" t="s">
        <v>351</v>
      </c>
      <c r="VKO2" s="127" t="s">
        <v>351</v>
      </c>
      <c r="VKS2" s="127" t="s">
        <v>351</v>
      </c>
      <c r="VKW2" s="127" t="s">
        <v>351</v>
      </c>
      <c r="VLA2" s="127" t="s">
        <v>351</v>
      </c>
      <c r="VLE2" s="127" t="s">
        <v>351</v>
      </c>
      <c r="VLI2" s="127" t="s">
        <v>351</v>
      </c>
      <c r="VLM2" s="127" t="s">
        <v>351</v>
      </c>
      <c r="VLQ2" s="127" t="s">
        <v>351</v>
      </c>
      <c r="VLU2" s="127" t="s">
        <v>351</v>
      </c>
      <c r="VLY2" s="127" t="s">
        <v>351</v>
      </c>
      <c r="VMC2" s="127" t="s">
        <v>351</v>
      </c>
      <c r="VMG2" s="127" t="s">
        <v>351</v>
      </c>
      <c r="VMK2" s="127" t="s">
        <v>351</v>
      </c>
      <c r="VMO2" s="127" t="s">
        <v>351</v>
      </c>
      <c r="VMS2" s="127" t="s">
        <v>351</v>
      </c>
      <c r="VMW2" s="127" t="s">
        <v>351</v>
      </c>
      <c r="VNA2" s="127" t="s">
        <v>351</v>
      </c>
      <c r="VNE2" s="127" t="s">
        <v>351</v>
      </c>
      <c r="VNI2" s="127" t="s">
        <v>351</v>
      </c>
      <c r="VNM2" s="127" t="s">
        <v>351</v>
      </c>
      <c r="VNQ2" s="127" t="s">
        <v>351</v>
      </c>
      <c r="VNU2" s="127" t="s">
        <v>351</v>
      </c>
      <c r="VNY2" s="127" t="s">
        <v>351</v>
      </c>
      <c r="VOC2" s="127" t="s">
        <v>351</v>
      </c>
      <c r="VOG2" s="127" t="s">
        <v>351</v>
      </c>
      <c r="VOK2" s="127" t="s">
        <v>351</v>
      </c>
      <c r="VOO2" s="127" t="s">
        <v>351</v>
      </c>
      <c r="VOS2" s="127" t="s">
        <v>351</v>
      </c>
      <c r="VOW2" s="127" t="s">
        <v>351</v>
      </c>
      <c r="VPA2" s="127" t="s">
        <v>351</v>
      </c>
      <c r="VPE2" s="127" t="s">
        <v>351</v>
      </c>
      <c r="VPI2" s="127" t="s">
        <v>351</v>
      </c>
      <c r="VPM2" s="127" t="s">
        <v>351</v>
      </c>
      <c r="VPQ2" s="127" t="s">
        <v>351</v>
      </c>
      <c r="VPU2" s="127" t="s">
        <v>351</v>
      </c>
      <c r="VPY2" s="127" t="s">
        <v>351</v>
      </c>
      <c r="VQC2" s="127" t="s">
        <v>351</v>
      </c>
      <c r="VQG2" s="127" t="s">
        <v>351</v>
      </c>
      <c r="VQK2" s="127" t="s">
        <v>351</v>
      </c>
      <c r="VQO2" s="127" t="s">
        <v>351</v>
      </c>
      <c r="VQS2" s="127" t="s">
        <v>351</v>
      </c>
      <c r="VQW2" s="127" t="s">
        <v>351</v>
      </c>
      <c r="VRA2" s="127" t="s">
        <v>351</v>
      </c>
      <c r="VRE2" s="127" t="s">
        <v>351</v>
      </c>
      <c r="VRI2" s="127" t="s">
        <v>351</v>
      </c>
      <c r="VRM2" s="127" t="s">
        <v>351</v>
      </c>
      <c r="VRQ2" s="127" t="s">
        <v>351</v>
      </c>
      <c r="VRU2" s="127" t="s">
        <v>351</v>
      </c>
      <c r="VRY2" s="127" t="s">
        <v>351</v>
      </c>
      <c r="VSC2" s="127" t="s">
        <v>351</v>
      </c>
      <c r="VSG2" s="127" t="s">
        <v>351</v>
      </c>
      <c r="VSK2" s="127" t="s">
        <v>351</v>
      </c>
      <c r="VSO2" s="127" t="s">
        <v>351</v>
      </c>
      <c r="VSS2" s="127" t="s">
        <v>351</v>
      </c>
      <c r="VSW2" s="127" t="s">
        <v>351</v>
      </c>
      <c r="VTA2" s="127" t="s">
        <v>351</v>
      </c>
      <c r="VTE2" s="127" t="s">
        <v>351</v>
      </c>
      <c r="VTI2" s="127" t="s">
        <v>351</v>
      </c>
      <c r="VTM2" s="127" t="s">
        <v>351</v>
      </c>
      <c r="VTQ2" s="127" t="s">
        <v>351</v>
      </c>
      <c r="VTU2" s="127" t="s">
        <v>351</v>
      </c>
      <c r="VTY2" s="127" t="s">
        <v>351</v>
      </c>
      <c r="VUC2" s="127" t="s">
        <v>351</v>
      </c>
      <c r="VUG2" s="127" t="s">
        <v>351</v>
      </c>
      <c r="VUK2" s="127" t="s">
        <v>351</v>
      </c>
      <c r="VUO2" s="127" t="s">
        <v>351</v>
      </c>
      <c r="VUS2" s="127" t="s">
        <v>351</v>
      </c>
      <c r="VUW2" s="127" t="s">
        <v>351</v>
      </c>
      <c r="VVA2" s="127" t="s">
        <v>351</v>
      </c>
      <c r="VVE2" s="127" t="s">
        <v>351</v>
      </c>
      <c r="VVI2" s="127" t="s">
        <v>351</v>
      </c>
      <c r="VVM2" s="127" t="s">
        <v>351</v>
      </c>
      <c r="VVQ2" s="127" t="s">
        <v>351</v>
      </c>
      <c r="VVU2" s="127" t="s">
        <v>351</v>
      </c>
      <c r="VVY2" s="127" t="s">
        <v>351</v>
      </c>
      <c r="VWC2" s="127" t="s">
        <v>351</v>
      </c>
      <c r="VWG2" s="127" t="s">
        <v>351</v>
      </c>
      <c r="VWK2" s="127" t="s">
        <v>351</v>
      </c>
      <c r="VWO2" s="127" t="s">
        <v>351</v>
      </c>
      <c r="VWS2" s="127" t="s">
        <v>351</v>
      </c>
      <c r="VWW2" s="127" t="s">
        <v>351</v>
      </c>
      <c r="VXA2" s="127" t="s">
        <v>351</v>
      </c>
      <c r="VXE2" s="127" t="s">
        <v>351</v>
      </c>
      <c r="VXI2" s="127" t="s">
        <v>351</v>
      </c>
      <c r="VXM2" s="127" t="s">
        <v>351</v>
      </c>
      <c r="VXQ2" s="127" t="s">
        <v>351</v>
      </c>
      <c r="VXU2" s="127" t="s">
        <v>351</v>
      </c>
      <c r="VXY2" s="127" t="s">
        <v>351</v>
      </c>
      <c r="VYC2" s="127" t="s">
        <v>351</v>
      </c>
      <c r="VYG2" s="127" t="s">
        <v>351</v>
      </c>
      <c r="VYK2" s="127" t="s">
        <v>351</v>
      </c>
      <c r="VYO2" s="127" t="s">
        <v>351</v>
      </c>
      <c r="VYS2" s="127" t="s">
        <v>351</v>
      </c>
      <c r="VYW2" s="127" t="s">
        <v>351</v>
      </c>
      <c r="VZA2" s="127" t="s">
        <v>351</v>
      </c>
      <c r="VZE2" s="127" t="s">
        <v>351</v>
      </c>
      <c r="VZI2" s="127" t="s">
        <v>351</v>
      </c>
      <c r="VZM2" s="127" t="s">
        <v>351</v>
      </c>
      <c r="VZQ2" s="127" t="s">
        <v>351</v>
      </c>
      <c r="VZU2" s="127" t="s">
        <v>351</v>
      </c>
      <c r="VZY2" s="127" t="s">
        <v>351</v>
      </c>
      <c r="WAC2" s="127" t="s">
        <v>351</v>
      </c>
      <c r="WAG2" s="127" t="s">
        <v>351</v>
      </c>
      <c r="WAK2" s="127" t="s">
        <v>351</v>
      </c>
      <c r="WAO2" s="127" t="s">
        <v>351</v>
      </c>
      <c r="WAS2" s="127" t="s">
        <v>351</v>
      </c>
      <c r="WAW2" s="127" t="s">
        <v>351</v>
      </c>
      <c r="WBA2" s="127" t="s">
        <v>351</v>
      </c>
      <c r="WBE2" s="127" t="s">
        <v>351</v>
      </c>
      <c r="WBI2" s="127" t="s">
        <v>351</v>
      </c>
      <c r="WBM2" s="127" t="s">
        <v>351</v>
      </c>
      <c r="WBQ2" s="127" t="s">
        <v>351</v>
      </c>
      <c r="WBU2" s="127" t="s">
        <v>351</v>
      </c>
      <c r="WBY2" s="127" t="s">
        <v>351</v>
      </c>
      <c r="WCC2" s="127" t="s">
        <v>351</v>
      </c>
      <c r="WCG2" s="127" t="s">
        <v>351</v>
      </c>
      <c r="WCK2" s="127" t="s">
        <v>351</v>
      </c>
      <c r="WCO2" s="127" t="s">
        <v>351</v>
      </c>
      <c r="WCS2" s="127" t="s">
        <v>351</v>
      </c>
      <c r="WCW2" s="127" t="s">
        <v>351</v>
      </c>
      <c r="WDA2" s="127" t="s">
        <v>351</v>
      </c>
      <c r="WDE2" s="127" t="s">
        <v>351</v>
      </c>
      <c r="WDI2" s="127" t="s">
        <v>351</v>
      </c>
      <c r="WDM2" s="127" t="s">
        <v>351</v>
      </c>
      <c r="WDQ2" s="127" t="s">
        <v>351</v>
      </c>
      <c r="WDU2" s="127" t="s">
        <v>351</v>
      </c>
      <c r="WDY2" s="127" t="s">
        <v>351</v>
      </c>
      <c r="WEC2" s="127" t="s">
        <v>351</v>
      </c>
      <c r="WEG2" s="127" t="s">
        <v>351</v>
      </c>
      <c r="WEK2" s="127" t="s">
        <v>351</v>
      </c>
      <c r="WEO2" s="127" t="s">
        <v>351</v>
      </c>
      <c r="WES2" s="127" t="s">
        <v>351</v>
      </c>
      <c r="WEW2" s="127" t="s">
        <v>351</v>
      </c>
      <c r="WFA2" s="127" t="s">
        <v>351</v>
      </c>
      <c r="WFE2" s="127" t="s">
        <v>351</v>
      </c>
      <c r="WFI2" s="127" t="s">
        <v>351</v>
      </c>
      <c r="WFM2" s="127" t="s">
        <v>351</v>
      </c>
      <c r="WFQ2" s="127" t="s">
        <v>351</v>
      </c>
      <c r="WFU2" s="127" t="s">
        <v>351</v>
      </c>
      <c r="WFY2" s="127" t="s">
        <v>351</v>
      </c>
      <c r="WGC2" s="127" t="s">
        <v>351</v>
      </c>
      <c r="WGG2" s="127" t="s">
        <v>351</v>
      </c>
      <c r="WGK2" s="127" t="s">
        <v>351</v>
      </c>
      <c r="WGO2" s="127" t="s">
        <v>351</v>
      </c>
      <c r="WGS2" s="127" t="s">
        <v>351</v>
      </c>
      <c r="WGW2" s="127" t="s">
        <v>351</v>
      </c>
      <c r="WHA2" s="127" t="s">
        <v>351</v>
      </c>
      <c r="WHE2" s="127" t="s">
        <v>351</v>
      </c>
      <c r="WHI2" s="127" t="s">
        <v>351</v>
      </c>
      <c r="WHM2" s="127" t="s">
        <v>351</v>
      </c>
      <c r="WHQ2" s="127" t="s">
        <v>351</v>
      </c>
      <c r="WHU2" s="127" t="s">
        <v>351</v>
      </c>
      <c r="WHY2" s="127" t="s">
        <v>351</v>
      </c>
      <c r="WIC2" s="127" t="s">
        <v>351</v>
      </c>
      <c r="WIG2" s="127" t="s">
        <v>351</v>
      </c>
      <c r="WIK2" s="127" t="s">
        <v>351</v>
      </c>
      <c r="WIO2" s="127" t="s">
        <v>351</v>
      </c>
      <c r="WIS2" s="127" t="s">
        <v>351</v>
      </c>
      <c r="WIW2" s="127" t="s">
        <v>351</v>
      </c>
      <c r="WJA2" s="127" t="s">
        <v>351</v>
      </c>
      <c r="WJE2" s="127" t="s">
        <v>351</v>
      </c>
      <c r="WJI2" s="127" t="s">
        <v>351</v>
      </c>
      <c r="WJM2" s="127" t="s">
        <v>351</v>
      </c>
      <c r="WJQ2" s="127" t="s">
        <v>351</v>
      </c>
      <c r="WJU2" s="127" t="s">
        <v>351</v>
      </c>
      <c r="WJY2" s="127" t="s">
        <v>351</v>
      </c>
      <c r="WKC2" s="127" t="s">
        <v>351</v>
      </c>
      <c r="WKG2" s="127" t="s">
        <v>351</v>
      </c>
      <c r="WKK2" s="127" t="s">
        <v>351</v>
      </c>
      <c r="WKO2" s="127" t="s">
        <v>351</v>
      </c>
      <c r="WKS2" s="127" t="s">
        <v>351</v>
      </c>
      <c r="WKW2" s="127" t="s">
        <v>351</v>
      </c>
      <c r="WLA2" s="127" t="s">
        <v>351</v>
      </c>
      <c r="WLE2" s="127" t="s">
        <v>351</v>
      </c>
      <c r="WLI2" s="127" t="s">
        <v>351</v>
      </c>
      <c r="WLM2" s="127" t="s">
        <v>351</v>
      </c>
      <c r="WLQ2" s="127" t="s">
        <v>351</v>
      </c>
      <c r="WLU2" s="127" t="s">
        <v>351</v>
      </c>
      <c r="WLY2" s="127" t="s">
        <v>351</v>
      </c>
      <c r="WMC2" s="127" t="s">
        <v>351</v>
      </c>
      <c r="WMG2" s="127" t="s">
        <v>351</v>
      </c>
      <c r="WMK2" s="127" t="s">
        <v>351</v>
      </c>
      <c r="WMO2" s="127" t="s">
        <v>351</v>
      </c>
      <c r="WMS2" s="127" t="s">
        <v>351</v>
      </c>
      <c r="WMW2" s="127" t="s">
        <v>351</v>
      </c>
      <c r="WNA2" s="127" t="s">
        <v>351</v>
      </c>
      <c r="WNE2" s="127" t="s">
        <v>351</v>
      </c>
      <c r="WNI2" s="127" t="s">
        <v>351</v>
      </c>
      <c r="WNM2" s="127" t="s">
        <v>351</v>
      </c>
      <c r="WNQ2" s="127" t="s">
        <v>351</v>
      </c>
      <c r="WNU2" s="127" t="s">
        <v>351</v>
      </c>
      <c r="WNY2" s="127" t="s">
        <v>351</v>
      </c>
      <c r="WOC2" s="127" t="s">
        <v>351</v>
      </c>
      <c r="WOG2" s="127" t="s">
        <v>351</v>
      </c>
      <c r="WOK2" s="127" t="s">
        <v>351</v>
      </c>
      <c r="WOO2" s="127" t="s">
        <v>351</v>
      </c>
      <c r="WOS2" s="127" t="s">
        <v>351</v>
      </c>
      <c r="WOW2" s="127" t="s">
        <v>351</v>
      </c>
      <c r="WPA2" s="127" t="s">
        <v>351</v>
      </c>
      <c r="WPE2" s="127" t="s">
        <v>351</v>
      </c>
      <c r="WPI2" s="127" t="s">
        <v>351</v>
      </c>
      <c r="WPM2" s="127" t="s">
        <v>351</v>
      </c>
      <c r="WPQ2" s="127" t="s">
        <v>351</v>
      </c>
      <c r="WPU2" s="127" t="s">
        <v>351</v>
      </c>
      <c r="WPY2" s="127" t="s">
        <v>351</v>
      </c>
      <c r="WQC2" s="127" t="s">
        <v>351</v>
      </c>
      <c r="WQG2" s="127" t="s">
        <v>351</v>
      </c>
      <c r="WQK2" s="127" t="s">
        <v>351</v>
      </c>
      <c r="WQO2" s="127" t="s">
        <v>351</v>
      </c>
      <c r="WQS2" s="127" t="s">
        <v>351</v>
      </c>
      <c r="WQW2" s="127" t="s">
        <v>351</v>
      </c>
      <c r="WRA2" s="127" t="s">
        <v>351</v>
      </c>
      <c r="WRE2" s="127" t="s">
        <v>351</v>
      </c>
      <c r="WRI2" s="127" t="s">
        <v>351</v>
      </c>
      <c r="WRM2" s="127" t="s">
        <v>351</v>
      </c>
      <c r="WRQ2" s="127" t="s">
        <v>351</v>
      </c>
      <c r="WRU2" s="127" t="s">
        <v>351</v>
      </c>
      <c r="WRY2" s="127" t="s">
        <v>351</v>
      </c>
      <c r="WSC2" s="127" t="s">
        <v>351</v>
      </c>
      <c r="WSG2" s="127" t="s">
        <v>351</v>
      </c>
      <c r="WSK2" s="127" t="s">
        <v>351</v>
      </c>
      <c r="WSO2" s="127" t="s">
        <v>351</v>
      </c>
      <c r="WSS2" s="127" t="s">
        <v>351</v>
      </c>
      <c r="WSW2" s="127" t="s">
        <v>351</v>
      </c>
      <c r="WTA2" s="127" t="s">
        <v>351</v>
      </c>
      <c r="WTE2" s="127" t="s">
        <v>351</v>
      </c>
      <c r="WTI2" s="127" t="s">
        <v>351</v>
      </c>
      <c r="WTM2" s="127" t="s">
        <v>351</v>
      </c>
      <c r="WTQ2" s="127" t="s">
        <v>351</v>
      </c>
      <c r="WTU2" s="127" t="s">
        <v>351</v>
      </c>
      <c r="WTY2" s="127" t="s">
        <v>351</v>
      </c>
      <c r="WUC2" s="127" t="s">
        <v>351</v>
      </c>
      <c r="WUG2" s="127" t="s">
        <v>351</v>
      </c>
      <c r="WUK2" s="127" t="s">
        <v>351</v>
      </c>
      <c r="WUO2" s="127" t="s">
        <v>351</v>
      </c>
      <c r="WUS2" s="127" t="s">
        <v>351</v>
      </c>
      <c r="WUW2" s="127" t="s">
        <v>351</v>
      </c>
      <c r="WVA2" s="127" t="s">
        <v>351</v>
      </c>
      <c r="WVE2" s="127" t="s">
        <v>351</v>
      </c>
      <c r="WVI2" s="127" t="s">
        <v>351</v>
      </c>
      <c r="WVM2" s="127" t="s">
        <v>351</v>
      </c>
      <c r="WVQ2" s="127" t="s">
        <v>351</v>
      </c>
      <c r="WVU2" s="127" t="s">
        <v>351</v>
      </c>
      <c r="WVY2" s="127" t="s">
        <v>351</v>
      </c>
      <c r="WWC2" s="127" t="s">
        <v>351</v>
      </c>
      <c r="WWG2" s="127" t="s">
        <v>351</v>
      </c>
      <c r="WWK2" s="127" t="s">
        <v>351</v>
      </c>
      <c r="WWO2" s="127" t="s">
        <v>351</v>
      </c>
      <c r="WWS2" s="127" t="s">
        <v>351</v>
      </c>
      <c r="WWW2" s="127" t="s">
        <v>351</v>
      </c>
      <c r="WXA2" s="127" t="s">
        <v>351</v>
      </c>
      <c r="WXE2" s="127" t="s">
        <v>351</v>
      </c>
      <c r="WXI2" s="127" t="s">
        <v>351</v>
      </c>
      <c r="WXM2" s="127" t="s">
        <v>351</v>
      </c>
      <c r="WXQ2" s="127" t="s">
        <v>351</v>
      </c>
      <c r="WXU2" s="127" t="s">
        <v>351</v>
      </c>
      <c r="WXY2" s="127" t="s">
        <v>351</v>
      </c>
      <c r="WYC2" s="127" t="s">
        <v>351</v>
      </c>
      <c r="WYG2" s="127" t="s">
        <v>351</v>
      </c>
      <c r="WYK2" s="127" t="s">
        <v>351</v>
      </c>
      <c r="WYO2" s="127" t="s">
        <v>351</v>
      </c>
      <c r="WYS2" s="127" t="s">
        <v>351</v>
      </c>
      <c r="WYW2" s="127" t="s">
        <v>351</v>
      </c>
      <c r="WZA2" s="127" t="s">
        <v>351</v>
      </c>
      <c r="WZE2" s="127" t="s">
        <v>351</v>
      </c>
      <c r="WZI2" s="127" t="s">
        <v>351</v>
      </c>
      <c r="WZM2" s="127" t="s">
        <v>351</v>
      </c>
      <c r="WZQ2" s="127" t="s">
        <v>351</v>
      </c>
      <c r="WZU2" s="127" t="s">
        <v>351</v>
      </c>
      <c r="WZY2" s="127" t="s">
        <v>351</v>
      </c>
      <c r="XAC2" s="127" t="s">
        <v>351</v>
      </c>
      <c r="XAG2" s="127" t="s">
        <v>351</v>
      </c>
      <c r="XAK2" s="127" t="s">
        <v>351</v>
      </c>
      <c r="XAO2" s="127" t="s">
        <v>351</v>
      </c>
      <c r="XAS2" s="127" t="s">
        <v>351</v>
      </c>
      <c r="XAW2" s="127" t="s">
        <v>351</v>
      </c>
      <c r="XBA2" s="127" t="s">
        <v>351</v>
      </c>
      <c r="XBE2" s="127" t="s">
        <v>351</v>
      </c>
      <c r="XBI2" s="127" t="s">
        <v>351</v>
      </c>
      <c r="XBM2" s="127" t="s">
        <v>351</v>
      </c>
      <c r="XBQ2" s="127" t="s">
        <v>351</v>
      </c>
      <c r="XBU2" s="127" t="s">
        <v>351</v>
      </c>
      <c r="XBY2" s="127" t="s">
        <v>351</v>
      </c>
      <c r="XCC2" s="127" t="s">
        <v>351</v>
      </c>
      <c r="XCG2" s="127" t="s">
        <v>351</v>
      </c>
      <c r="XCK2" s="127" t="s">
        <v>351</v>
      </c>
      <c r="XCO2" s="127" t="s">
        <v>351</v>
      </c>
      <c r="XCS2" s="127" t="s">
        <v>351</v>
      </c>
      <c r="XCW2" s="127" t="s">
        <v>351</v>
      </c>
      <c r="XDA2" s="127" t="s">
        <v>351</v>
      </c>
      <c r="XDE2" s="127" t="s">
        <v>351</v>
      </c>
      <c r="XDI2" s="127" t="s">
        <v>351</v>
      </c>
      <c r="XDM2" s="127" t="s">
        <v>351</v>
      </c>
      <c r="XDQ2" s="127" t="s">
        <v>351</v>
      </c>
      <c r="XDU2" s="127" t="s">
        <v>351</v>
      </c>
      <c r="XDY2" s="127" t="s">
        <v>351</v>
      </c>
      <c r="XEC2" s="127" t="s">
        <v>351</v>
      </c>
      <c r="XEG2" s="127" t="s">
        <v>351</v>
      </c>
      <c r="XEK2" s="127" t="s">
        <v>351</v>
      </c>
      <c r="XEO2" s="127" t="s">
        <v>351</v>
      </c>
      <c r="XES2" s="127" t="s">
        <v>351</v>
      </c>
      <c r="XEW2" s="127" t="s">
        <v>351</v>
      </c>
      <c r="XFA2" s="127" t="s">
        <v>351</v>
      </c>
    </row>
    <row r="3" spans="1:1021 1025:2045 2049:3069 3073:4093 4097:5117 5121:6141 6145:7165 7169:8189 8193:9213 9217:10237 10241:11261 11265:12285 12289:13309 13313:14333 14337:15357 15361:16381" ht="22.5" x14ac:dyDescent="0.2">
      <c r="A3" s="504" t="s">
        <v>345</v>
      </c>
      <c r="B3" s="509">
        <v>2019</v>
      </c>
      <c r="C3" s="509">
        <v>2020</v>
      </c>
      <c r="D3" s="509">
        <v>2021</v>
      </c>
    </row>
    <row r="4" spans="1:1021 1025:2045 2049:3069 3073:4093 4097:5117 5121:6141 6145:7165 7169:8189 8193:9213 9217:10237 10241:11261 11265:12285 12289:13309 13313:14333 14337:15357 15361:16381" x14ac:dyDescent="0.2">
      <c r="A4" s="505" t="s">
        <v>337</v>
      </c>
      <c r="B4" s="374">
        <v>31383139</v>
      </c>
      <c r="C4" s="374">
        <v>34252921</v>
      </c>
      <c r="D4" s="374">
        <v>29554538</v>
      </c>
    </row>
    <row r="5" spans="1:1021 1025:2045 2049:3069 3073:4093 4097:5117 5121:6141 6145:7165 7169:8189 8193:9213 9217:10237 10241:11261 11265:12285 12289:13309 13313:14333 14337:15357 15361:16381" s="149" customFormat="1" ht="15" customHeight="1" x14ac:dyDescent="0.2">
      <c r="A5" s="505" t="s">
        <v>338</v>
      </c>
      <c r="B5" s="375">
        <v>16739776</v>
      </c>
      <c r="C5" s="375">
        <v>18734300</v>
      </c>
      <c r="D5" s="375">
        <v>20504354</v>
      </c>
    </row>
    <row r="6" spans="1:1021 1025:2045 2049:3069 3073:4093 4097:5117 5121:6141 6145:7165 7169:8189 8193:9213 9217:10237 10241:11261 11265:12285 12289:13309 13313:14333 14337:15357 15361:16381" x14ac:dyDescent="0.2">
      <c r="A6" s="505" t="s">
        <v>339</v>
      </c>
      <c r="B6" s="375">
        <v>6777915</v>
      </c>
      <c r="C6" s="375">
        <v>7054575</v>
      </c>
      <c r="D6" s="375">
        <v>7116640</v>
      </c>
    </row>
    <row r="7" spans="1:1021 1025:2045 2049:3069 3073:4093 4097:5117 5121:6141 6145:7165 7169:8189 8193:9213 9217:10237 10241:11261 11265:12285 12289:13309 13313:14333 14337:15357 15361:16381" s="152" customFormat="1" x14ac:dyDescent="0.2">
      <c r="A7" s="505" t="s">
        <v>340</v>
      </c>
      <c r="B7" s="375">
        <v>532259</v>
      </c>
      <c r="C7" s="375">
        <v>473682</v>
      </c>
      <c r="D7" s="375">
        <v>332390</v>
      </c>
    </row>
    <row r="8" spans="1:1021 1025:2045 2049:3069 3073:4093 4097:5117 5121:6141 6145:7165 7169:8189 8193:9213 9217:10237 10241:11261 11265:12285 12289:13309 13313:14333 14337:15357 15361:16381" s="152" customFormat="1" x14ac:dyDescent="0.2">
      <c r="A8" s="505" t="s">
        <v>341</v>
      </c>
      <c r="B8" s="375">
        <v>5796045</v>
      </c>
      <c r="C8" s="375">
        <v>6017422</v>
      </c>
      <c r="D8" s="375">
        <v>6096295</v>
      </c>
    </row>
    <row r="9" spans="1:1021 1025:2045 2049:3069 3073:4093 4097:5117 5121:6141 6145:7165 7169:8189 8193:9213 9217:10237 10241:11261 11265:12285 12289:13309 13313:14333 14337:15357 15361:16381" s="152" customFormat="1" x14ac:dyDescent="0.2">
      <c r="A9" s="505" t="s">
        <v>342</v>
      </c>
      <c r="B9" s="375">
        <v>1931925</v>
      </c>
      <c r="C9" s="375">
        <v>2205489</v>
      </c>
      <c r="D9" s="375">
        <v>2400197</v>
      </c>
    </row>
    <row r="10" spans="1:1021 1025:2045 2049:3069 3073:4093 4097:5117 5121:6141 6145:7165 7169:8189 8193:9213 9217:10237 10241:11261 11265:12285 12289:13309 13313:14333 14337:15357 15361:16381" s="152" customFormat="1" x14ac:dyDescent="0.2">
      <c r="A10" s="505" t="s">
        <v>343</v>
      </c>
      <c r="B10" s="375">
        <v>0</v>
      </c>
      <c r="C10" s="375">
        <v>0</v>
      </c>
      <c r="D10" s="375">
        <v>120308</v>
      </c>
    </row>
    <row r="11" spans="1:1021 1025:2045 2049:3069 3073:4093 4097:5117 5121:6141 6145:7165 7169:8189 8193:9213 9217:10237 10241:11261 11265:12285 12289:13309 13313:14333 14337:15357 15361:16381" s="152" customFormat="1" x14ac:dyDescent="0.2">
      <c r="A11" s="505" t="s">
        <v>478</v>
      </c>
      <c r="B11" s="375">
        <v>13469437</v>
      </c>
      <c r="C11" s="375">
        <v>40659146</v>
      </c>
      <c r="D11" s="375">
        <v>68001293</v>
      </c>
    </row>
    <row r="12" spans="1:1021 1025:2045 2049:3069 3073:4093 4097:5117 5121:6141 6145:7165 7169:8189 8193:9213 9217:10237 10241:11261 11265:12285 12289:13309 13313:14333 14337:15357 15361:16381" s="152" customFormat="1" x14ac:dyDescent="0.2">
      <c r="A12" s="505" t="s">
        <v>479</v>
      </c>
      <c r="B12" s="375">
        <v>0</v>
      </c>
      <c r="C12" s="375">
        <v>376245</v>
      </c>
      <c r="D12" s="375">
        <v>0</v>
      </c>
    </row>
    <row r="13" spans="1:1021 1025:2045 2049:3069 3073:4093 4097:5117 5121:6141 6145:7165 7169:8189 8193:9213 9217:10237 10241:11261 11265:12285 12289:13309 13313:14333 14337:15357 15361:16381" s="152" customFormat="1" x14ac:dyDescent="0.2">
      <c r="A13" s="505" t="s">
        <v>480</v>
      </c>
      <c r="B13" s="375">
        <v>305274</v>
      </c>
      <c r="C13" s="375">
        <v>608262</v>
      </c>
      <c r="D13" s="375">
        <v>0</v>
      </c>
    </row>
    <row r="14" spans="1:1021 1025:2045 2049:3069 3073:4093 4097:5117 5121:6141 6145:7165 7169:8189 8193:9213 9217:10237 10241:11261 11265:12285 12289:13309 13313:14333 14337:15357 15361:16381" s="152" customFormat="1" x14ac:dyDescent="0.2">
      <c r="A14" s="505" t="s">
        <v>481</v>
      </c>
      <c r="B14" s="375">
        <v>102100</v>
      </c>
      <c r="C14" s="375">
        <v>224398</v>
      </c>
      <c r="D14" s="375">
        <v>54764</v>
      </c>
    </row>
    <row r="15" spans="1:1021 1025:2045 2049:3069 3073:4093 4097:5117 5121:6141 6145:7165 7169:8189 8193:9213 9217:10237 10241:11261 11265:12285 12289:13309 13313:14333 14337:15357 15361:16381" s="152" customFormat="1" x14ac:dyDescent="0.2">
      <c r="A15" s="505" t="s">
        <v>482</v>
      </c>
      <c r="B15" s="375">
        <v>4018570</v>
      </c>
      <c r="C15" s="375">
        <v>5203598</v>
      </c>
      <c r="D15" s="375">
        <v>3088309</v>
      </c>
    </row>
    <row r="16" spans="1:1021 1025:2045 2049:3069 3073:4093 4097:5117 5121:6141 6145:7165 7169:8189 8193:9213 9217:10237 10241:11261 11265:12285 12289:13309 13313:14333 14337:15357 15361:16381" s="152" customFormat="1" x14ac:dyDescent="0.2">
      <c r="A16" s="505" t="s">
        <v>483</v>
      </c>
      <c r="B16" s="375">
        <v>0</v>
      </c>
      <c r="C16" s="375">
        <v>0</v>
      </c>
      <c r="D16" s="375">
        <v>0</v>
      </c>
    </row>
    <row r="17" spans="1:4" s="152" customFormat="1" x14ac:dyDescent="0.2">
      <c r="A17" s="505" t="s">
        <v>484</v>
      </c>
      <c r="B17" s="375">
        <v>0</v>
      </c>
      <c r="C17" s="375">
        <v>0</v>
      </c>
      <c r="D17" s="375">
        <v>31266</v>
      </c>
    </row>
    <row r="18" spans="1:4" s="152" customFormat="1" x14ac:dyDescent="0.2">
      <c r="A18" s="505" t="s">
        <v>485</v>
      </c>
      <c r="B18" s="375">
        <v>246879</v>
      </c>
      <c r="C18" s="375">
        <v>261970</v>
      </c>
      <c r="D18" s="375">
        <v>150480</v>
      </c>
    </row>
    <row r="19" spans="1:4" s="156" customFormat="1" ht="15" customHeight="1" x14ac:dyDescent="0.2">
      <c r="A19" s="505" t="s">
        <v>486</v>
      </c>
      <c r="B19" s="375">
        <v>148903573</v>
      </c>
      <c r="C19" s="375">
        <v>157651281</v>
      </c>
      <c r="D19" s="375">
        <v>145351150</v>
      </c>
    </row>
    <row r="20" spans="1:4" x14ac:dyDescent="0.2">
      <c r="A20" s="505" t="s">
        <v>487</v>
      </c>
      <c r="B20" s="375">
        <v>9843966</v>
      </c>
      <c r="C20" s="375">
        <v>0</v>
      </c>
      <c r="D20" s="375">
        <v>0</v>
      </c>
    </row>
    <row r="21" spans="1:4" s="149" customFormat="1" ht="17.25" customHeight="1" x14ac:dyDescent="0.2">
      <c r="A21" s="505" t="s">
        <v>488</v>
      </c>
      <c r="B21" s="375">
        <v>0</v>
      </c>
      <c r="C21" s="375">
        <v>38202</v>
      </c>
      <c r="D21" s="375">
        <v>0</v>
      </c>
    </row>
    <row r="22" spans="1:4" x14ac:dyDescent="0.2">
      <c r="A22" s="505" t="s">
        <v>489</v>
      </c>
      <c r="B22" s="375">
        <v>4492</v>
      </c>
      <c r="C22" s="375">
        <v>0</v>
      </c>
      <c r="D22" s="375">
        <v>2039260</v>
      </c>
    </row>
    <row r="23" spans="1:4" s="152" customFormat="1" x14ac:dyDescent="0.2">
      <c r="A23" s="505" t="s">
        <v>490</v>
      </c>
      <c r="B23" s="375">
        <v>2333358</v>
      </c>
      <c r="C23" s="375">
        <v>1928148</v>
      </c>
      <c r="D23" s="375">
        <v>581324</v>
      </c>
    </row>
    <row r="24" spans="1:4" s="152" customFormat="1" x14ac:dyDescent="0.2">
      <c r="A24" s="506" t="s">
        <v>491</v>
      </c>
      <c r="B24" s="375">
        <v>3885654</v>
      </c>
      <c r="C24" s="375">
        <v>4192659</v>
      </c>
      <c r="D24" s="375">
        <v>2868400</v>
      </c>
    </row>
    <row r="25" spans="1:4" s="152" customFormat="1" x14ac:dyDescent="0.2">
      <c r="A25" s="506" t="s">
        <v>492</v>
      </c>
      <c r="B25" s="375">
        <v>2044526</v>
      </c>
      <c r="C25" s="375">
        <v>2274577</v>
      </c>
      <c r="D25" s="375">
        <v>2046991</v>
      </c>
    </row>
    <row r="26" spans="1:4" s="152" customFormat="1" x14ac:dyDescent="0.2">
      <c r="A26" s="506" t="s">
        <v>493</v>
      </c>
      <c r="B26" s="375">
        <v>1688627</v>
      </c>
      <c r="C26" s="375">
        <v>2548560</v>
      </c>
      <c r="D26" s="375">
        <v>1384992</v>
      </c>
    </row>
    <row r="27" spans="1:4" s="152" customFormat="1" x14ac:dyDescent="0.2">
      <c r="A27" s="506" t="s">
        <v>494</v>
      </c>
      <c r="B27" s="375">
        <v>3337975</v>
      </c>
      <c r="C27" s="375">
        <v>4245989</v>
      </c>
      <c r="D27" s="375">
        <v>861351</v>
      </c>
    </row>
    <row r="28" spans="1:4" s="152" customFormat="1" x14ac:dyDescent="0.2">
      <c r="A28" s="506" t="s">
        <v>495</v>
      </c>
      <c r="B28" s="375">
        <v>27442</v>
      </c>
      <c r="C28" s="375">
        <v>1005475</v>
      </c>
      <c r="D28" s="375">
        <v>15461</v>
      </c>
    </row>
    <row r="29" spans="1:4" s="152" customFormat="1" x14ac:dyDescent="0.2">
      <c r="A29" s="506" t="s">
        <v>496</v>
      </c>
      <c r="B29" s="375">
        <v>0</v>
      </c>
      <c r="C29" s="375">
        <v>0</v>
      </c>
      <c r="D29" s="375">
        <v>0</v>
      </c>
    </row>
    <row r="30" spans="1:4" s="152" customFormat="1" x14ac:dyDescent="0.2">
      <c r="A30" s="506" t="s">
        <v>497</v>
      </c>
      <c r="B30" s="375">
        <v>0</v>
      </c>
      <c r="C30" s="375">
        <v>3347566</v>
      </c>
      <c r="D30" s="375">
        <v>0</v>
      </c>
    </row>
    <row r="31" spans="1:4" s="152" customFormat="1" x14ac:dyDescent="0.2">
      <c r="A31" s="505" t="s">
        <v>498</v>
      </c>
      <c r="B31" s="375">
        <v>521887</v>
      </c>
      <c r="C31" s="375">
        <v>613390</v>
      </c>
      <c r="D31" s="375">
        <v>624265</v>
      </c>
    </row>
    <row r="32" spans="1:4" s="152" customFormat="1" x14ac:dyDescent="0.2">
      <c r="A32" s="505" t="s">
        <v>499</v>
      </c>
      <c r="B32" s="375">
        <v>4063344</v>
      </c>
      <c r="C32" s="375">
        <v>6610246</v>
      </c>
      <c r="D32" s="375">
        <v>6692810</v>
      </c>
    </row>
    <row r="33" spans="1:4" s="152" customFormat="1" x14ac:dyDescent="0.2">
      <c r="A33" s="505" t="s">
        <v>500</v>
      </c>
      <c r="B33" s="375">
        <v>16205587</v>
      </c>
      <c r="C33" s="375">
        <v>16159700</v>
      </c>
      <c r="D33" s="375">
        <v>19768713</v>
      </c>
    </row>
    <row r="34" spans="1:4" s="152" customFormat="1" x14ac:dyDescent="0.2">
      <c r="A34" s="505" t="s">
        <v>501</v>
      </c>
      <c r="B34" s="375">
        <v>0</v>
      </c>
      <c r="C34" s="375">
        <v>5341530</v>
      </c>
      <c r="D34" s="375">
        <v>124620</v>
      </c>
    </row>
    <row r="35" spans="1:4" s="156" customFormat="1" ht="22.5" customHeight="1" x14ac:dyDescent="0.2">
      <c r="A35" s="505" t="s">
        <v>502</v>
      </c>
      <c r="B35" s="375">
        <v>2585836</v>
      </c>
      <c r="C35" s="375">
        <v>1075902</v>
      </c>
      <c r="D35" s="375">
        <v>114476</v>
      </c>
    </row>
    <row r="36" spans="1:4" x14ac:dyDescent="0.2">
      <c r="A36" s="505" t="s">
        <v>344</v>
      </c>
      <c r="B36" s="375">
        <v>4350</v>
      </c>
      <c r="C36" s="375">
        <v>67450</v>
      </c>
      <c r="D36" s="375">
        <v>60000</v>
      </c>
    </row>
    <row r="37" spans="1:4" s="149" customFormat="1" ht="28.35" customHeight="1" x14ac:dyDescent="0.2">
      <c r="A37" s="507" t="s">
        <v>718</v>
      </c>
      <c r="B37" s="375">
        <v>0</v>
      </c>
      <c r="C37" s="375">
        <v>38121764</v>
      </c>
      <c r="D37" s="375">
        <v>24646385</v>
      </c>
    </row>
    <row r="38" spans="1:4" x14ac:dyDescent="0.2">
      <c r="A38" s="507" t="s">
        <v>719</v>
      </c>
      <c r="B38" s="375">
        <v>0</v>
      </c>
      <c r="C38" s="375">
        <v>0</v>
      </c>
      <c r="D38" s="375">
        <v>110667</v>
      </c>
    </row>
    <row r="39" spans="1:4" s="152" customFormat="1" x14ac:dyDescent="0.2">
      <c r="A39" s="508" t="s">
        <v>325</v>
      </c>
      <c r="B39" s="376">
        <f>SUM(B4:B38)</f>
        <v>276753936</v>
      </c>
      <c r="C39" s="376">
        <f>SUM(C4:C38)</f>
        <v>361294447</v>
      </c>
      <c r="D39" s="376">
        <f>SUM(D4:D38)</f>
        <v>344741699</v>
      </c>
    </row>
    <row r="40" spans="1:4" s="152" customFormat="1" x14ac:dyDescent="0.2">
      <c r="A40" s="72"/>
      <c r="B40" s="510"/>
      <c r="C40" s="510"/>
      <c r="D40" s="510"/>
    </row>
    <row r="41" spans="1:4" s="152" customFormat="1" ht="22.5" x14ac:dyDescent="0.2">
      <c r="A41" s="504" t="s">
        <v>346</v>
      </c>
      <c r="B41" s="509">
        <v>2019</v>
      </c>
      <c r="C41" s="509" t="s">
        <v>406</v>
      </c>
      <c r="D41" s="509" t="s">
        <v>407</v>
      </c>
    </row>
    <row r="42" spans="1:4" s="152" customFormat="1" x14ac:dyDescent="0.2">
      <c r="A42" s="505" t="s">
        <v>337</v>
      </c>
      <c r="B42" s="374">
        <v>35509503</v>
      </c>
      <c r="C42" s="374">
        <v>31882475</v>
      </c>
      <c r="D42" s="374">
        <f>29554538+3200000</f>
        <v>32754538</v>
      </c>
    </row>
    <row r="43" spans="1:4" s="152" customFormat="1" x14ac:dyDescent="0.2">
      <c r="A43" s="505" t="s">
        <v>338</v>
      </c>
      <c r="B43" s="375">
        <v>22854725</v>
      </c>
      <c r="C43" s="375">
        <v>22483496</v>
      </c>
      <c r="D43" s="375">
        <v>25504354</v>
      </c>
    </row>
    <row r="44" spans="1:4" s="152" customFormat="1" x14ac:dyDescent="0.2">
      <c r="A44" s="505" t="s">
        <v>339</v>
      </c>
      <c r="B44" s="375">
        <v>7502446</v>
      </c>
      <c r="C44" s="375">
        <v>7641822</v>
      </c>
      <c r="D44" s="375">
        <v>8589640</v>
      </c>
    </row>
    <row r="45" spans="1:4" s="152" customFormat="1" x14ac:dyDescent="0.2">
      <c r="A45" s="505" t="s">
        <v>340</v>
      </c>
      <c r="B45" s="375">
        <v>577188</v>
      </c>
      <c r="C45" s="375">
        <v>491580</v>
      </c>
      <c r="D45" s="375">
        <v>532390</v>
      </c>
    </row>
    <row r="46" spans="1:4" s="152" customFormat="1" x14ac:dyDescent="0.2">
      <c r="A46" s="505" t="s">
        <v>341</v>
      </c>
      <c r="B46" s="375">
        <v>7898684</v>
      </c>
      <c r="C46" s="375">
        <v>7055377</v>
      </c>
      <c r="D46" s="375">
        <v>7596295</v>
      </c>
    </row>
    <row r="47" spans="1:4" s="152" customFormat="1" x14ac:dyDescent="0.2">
      <c r="A47" s="505" t="s">
        <v>342</v>
      </c>
      <c r="B47" s="375">
        <v>2604716</v>
      </c>
      <c r="C47" s="375">
        <v>2772558</v>
      </c>
      <c r="D47" s="375">
        <v>3400197</v>
      </c>
    </row>
    <row r="48" spans="1:4" s="152" customFormat="1" x14ac:dyDescent="0.2">
      <c r="A48" s="505" t="s">
        <v>343</v>
      </c>
      <c r="B48" s="375">
        <v>784886</v>
      </c>
      <c r="C48" s="375">
        <v>2416597</v>
      </c>
      <c r="D48" s="375">
        <v>920308</v>
      </c>
    </row>
    <row r="49" spans="1:4" s="152" customFormat="1" x14ac:dyDescent="0.2">
      <c r="A49" s="505" t="s">
        <v>478</v>
      </c>
      <c r="B49" s="375">
        <v>50002081</v>
      </c>
      <c r="C49" s="375">
        <v>53992125</v>
      </c>
      <c r="D49" s="375">
        <v>79001293</v>
      </c>
    </row>
    <row r="50" spans="1:4" s="152" customFormat="1" x14ac:dyDescent="0.2">
      <c r="A50" s="505" t="s">
        <v>479</v>
      </c>
      <c r="B50" s="375">
        <v>6471</v>
      </c>
      <c r="C50" s="375">
        <v>367373</v>
      </c>
      <c r="D50" s="375">
        <v>454621</v>
      </c>
    </row>
    <row r="51" spans="1:4" s="156" customFormat="1" ht="22.5" customHeight="1" x14ac:dyDescent="0.2">
      <c r="A51" s="505" t="s">
        <v>480</v>
      </c>
      <c r="B51" s="375">
        <v>496822</v>
      </c>
      <c r="C51" s="375">
        <v>639326</v>
      </c>
      <c r="D51" s="375">
        <v>897224</v>
      </c>
    </row>
    <row r="52" spans="1:4" x14ac:dyDescent="0.2">
      <c r="A52" s="505" t="s">
        <v>481</v>
      </c>
      <c r="B52" s="375">
        <v>221329</v>
      </c>
      <c r="C52" s="375">
        <v>239444</v>
      </c>
      <c r="D52" s="375">
        <v>354874</v>
      </c>
    </row>
    <row r="53" spans="1:4" x14ac:dyDescent="0.2">
      <c r="A53" s="505" t="s">
        <v>482</v>
      </c>
      <c r="B53" s="375">
        <v>9529562</v>
      </c>
      <c r="C53" s="375">
        <v>5131621</v>
      </c>
      <c r="D53" s="375">
        <v>5088309</v>
      </c>
    </row>
    <row r="54" spans="1:4" x14ac:dyDescent="0.2">
      <c r="A54" s="505" t="s">
        <v>483</v>
      </c>
      <c r="B54" s="375">
        <v>0</v>
      </c>
      <c r="C54" s="375">
        <v>1461153</v>
      </c>
      <c r="D54" s="375">
        <v>1320000</v>
      </c>
    </row>
    <row r="55" spans="1:4" x14ac:dyDescent="0.2">
      <c r="A55" s="505" t="s">
        <v>484</v>
      </c>
      <c r="B55" s="375">
        <v>155</v>
      </c>
      <c r="C55" s="375">
        <v>161015</v>
      </c>
      <c r="D55" s="375">
        <v>151266</v>
      </c>
    </row>
    <row r="56" spans="1:4" x14ac:dyDescent="0.2">
      <c r="A56" s="505" t="s">
        <v>485</v>
      </c>
      <c r="B56" s="375">
        <v>1244174</v>
      </c>
      <c r="C56" s="375">
        <v>688379</v>
      </c>
      <c r="D56" s="375">
        <v>750480</v>
      </c>
    </row>
    <row r="57" spans="1:4" x14ac:dyDescent="0.2">
      <c r="A57" s="505" t="s">
        <v>486</v>
      </c>
      <c r="B57" s="375">
        <v>172619355</v>
      </c>
      <c r="C57" s="375">
        <v>177329526</v>
      </c>
      <c r="D57" s="375">
        <v>175351150</v>
      </c>
    </row>
    <row r="58" spans="1:4" x14ac:dyDescent="0.2">
      <c r="A58" s="505" t="s">
        <v>487</v>
      </c>
      <c r="B58" s="375">
        <v>31870265</v>
      </c>
      <c r="C58" s="375">
        <v>0</v>
      </c>
      <c r="D58" s="375">
        <v>0</v>
      </c>
    </row>
    <row r="59" spans="1:4" x14ac:dyDescent="0.2">
      <c r="A59" s="505" t="s">
        <v>488</v>
      </c>
      <c r="B59" s="375">
        <v>12901</v>
      </c>
      <c r="C59" s="375">
        <v>52308</v>
      </c>
      <c r="D59" s="375">
        <v>80000</v>
      </c>
    </row>
    <row r="60" spans="1:4" x14ac:dyDescent="0.2">
      <c r="A60" s="505" t="s">
        <v>489</v>
      </c>
      <c r="B60" s="375">
        <v>3000</v>
      </c>
      <c r="C60" s="375">
        <v>50000</v>
      </c>
      <c r="D60" s="375">
        <v>3039260</v>
      </c>
    </row>
    <row r="61" spans="1:4" x14ac:dyDescent="0.2">
      <c r="A61" s="505" t="s">
        <v>490</v>
      </c>
      <c r="B61" s="375">
        <v>2578384</v>
      </c>
      <c r="C61" s="375">
        <v>2209517</v>
      </c>
      <c r="D61" s="375">
        <v>1881324</v>
      </c>
    </row>
    <row r="62" spans="1:4" x14ac:dyDescent="0.2">
      <c r="A62" s="506" t="s">
        <v>491</v>
      </c>
      <c r="B62" s="375">
        <v>4880736</v>
      </c>
      <c r="C62" s="375">
        <v>5180033</v>
      </c>
      <c r="D62" s="375">
        <v>4968400</v>
      </c>
    </row>
    <row r="63" spans="1:4" x14ac:dyDescent="0.2">
      <c r="A63" s="506" t="s">
        <v>492</v>
      </c>
      <c r="B63" s="375">
        <v>2277550</v>
      </c>
      <c r="C63" s="375">
        <v>2451239</v>
      </c>
      <c r="D63" s="375">
        <v>2546991</v>
      </c>
    </row>
    <row r="64" spans="1:4" x14ac:dyDescent="0.2">
      <c r="A64" s="506" t="s">
        <v>493</v>
      </c>
      <c r="B64" s="375">
        <v>1879281</v>
      </c>
      <c r="C64" s="375">
        <v>1609638</v>
      </c>
      <c r="D64" s="375">
        <v>2384992</v>
      </c>
    </row>
    <row r="65" spans="1:4" x14ac:dyDescent="0.2">
      <c r="A65" s="506" t="s">
        <v>494</v>
      </c>
      <c r="B65" s="375">
        <v>7408743</v>
      </c>
      <c r="C65" s="375">
        <v>2921559</v>
      </c>
      <c r="D65" s="375">
        <v>2561351</v>
      </c>
    </row>
    <row r="66" spans="1:4" x14ac:dyDescent="0.2">
      <c r="A66" s="506" t="s">
        <v>495</v>
      </c>
      <c r="B66" s="375">
        <v>187727</v>
      </c>
      <c r="C66" s="375">
        <v>29112</v>
      </c>
      <c r="D66" s="375">
        <v>15461</v>
      </c>
    </row>
    <row r="67" spans="1:4" x14ac:dyDescent="0.2">
      <c r="A67" s="506" t="s">
        <v>496</v>
      </c>
      <c r="B67" s="375">
        <v>281684</v>
      </c>
      <c r="C67" s="375">
        <v>243441</v>
      </c>
      <c r="D67" s="375">
        <v>343521</v>
      </c>
    </row>
    <row r="68" spans="1:4" x14ac:dyDescent="0.2">
      <c r="A68" s="506" t="s">
        <v>497</v>
      </c>
      <c r="B68" s="375">
        <v>409038</v>
      </c>
      <c r="C68" s="375">
        <v>892474</v>
      </c>
      <c r="D68" s="375">
        <f>987546+523978</f>
        <v>1511524</v>
      </c>
    </row>
    <row r="69" spans="1:4" x14ac:dyDescent="0.2">
      <c r="A69" s="505" t="s">
        <v>498</v>
      </c>
      <c r="B69" s="375">
        <v>555826</v>
      </c>
      <c r="C69" s="375">
        <v>705842</v>
      </c>
      <c r="D69" s="375">
        <v>924265</v>
      </c>
    </row>
    <row r="70" spans="1:4" x14ac:dyDescent="0.2">
      <c r="A70" s="505" t="s">
        <v>499</v>
      </c>
      <c r="B70" s="375">
        <v>6834435</v>
      </c>
      <c r="C70" s="375">
        <v>9192396</v>
      </c>
      <c r="D70" s="375">
        <v>6692810</v>
      </c>
    </row>
    <row r="71" spans="1:4" x14ac:dyDescent="0.2">
      <c r="A71" s="505" t="s">
        <v>500</v>
      </c>
      <c r="B71" s="375">
        <v>22862121</v>
      </c>
      <c r="C71" s="375">
        <v>30880987</v>
      </c>
      <c r="D71" s="375">
        <v>34768713</v>
      </c>
    </row>
    <row r="72" spans="1:4" x14ac:dyDescent="0.2">
      <c r="A72" s="505" t="s">
        <v>501</v>
      </c>
      <c r="B72" s="375">
        <v>0</v>
      </c>
      <c r="C72" s="375">
        <v>4862999</v>
      </c>
      <c r="D72" s="375">
        <v>3224620</v>
      </c>
    </row>
    <row r="73" spans="1:4" x14ac:dyDescent="0.2">
      <c r="A73" s="505" t="s">
        <v>502</v>
      </c>
      <c r="B73" s="375">
        <v>1213703</v>
      </c>
      <c r="C73" s="375">
        <v>3231002</v>
      </c>
      <c r="D73" s="375">
        <v>4114476</v>
      </c>
    </row>
    <row r="74" spans="1:4" x14ac:dyDescent="0.2">
      <c r="A74" s="505" t="s">
        <v>344</v>
      </c>
      <c r="B74" s="375">
        <v>45070</v>
      </c>
      <c r="C74" s="375">
        <v>185719</v>
      </c>
      <c r="D74" s="375">
        <v>260000</v>
      </c>
    </row>
    <row r="75" spans="1:4" x14ac:dyDescent="0.2">
      <c r="A75" s="507" t="s">
        <v>718</v>
      </c>
      <c r="B75" s="375">
        <v>0</v>
      </c>
      <c r="C75" s="375">
        <v>41736138</v>
      </c>
      <c r="D75" s="375">
        <v>43646385</v>
      </c>
    </row>
    <row r="76" spans="1:4" x14ac:dyDescent="0.2">
      <c r="A76" s="507" t="s">
        <v>719</v>
      </c>
      <c r="B76" s="375">
        <v>0</v>
      </c>
      <c r="C76" s="375">
        <v>0</v>
      </c>
      <c r="D76" s="375">
        <v>110667</v>
      </c>
    </row>
    <row r="77" spans="1:4" x14ac:dyDescent="0.2">
      <c r="A77" s="508" t="s">
        <v>326</v>
      </c>
      <c r="B77" s="376">
        <f>SUM(B42:B76)</f>
        <v>395152561</v>
      </c>
      <c r="C77" s="376">
        <f>SUM(C42:C76)</f>
        <v>421188271</v>
      </c>
      <c r="D77" s="376">
        <f>SUM(D42:D76)</f>
        <v>455741699</v>
      </c>
    </row>
    <row r="78" spans="1:4" x14ac:dyDescent="0.2">
      <c r="A78" s="72"/>
      <c r="B78" s="510"/>
      <c r="C78" s="510"/>
      <c r="D78" s="510"/>
    </row>
    <row r="79" spans="1:4" ht="22.5" x14ac:dyDescent="0.2">
      <c r="A79" s="504" t="s">
        <v>347</v>
      </c>
      <c r="B79" s="509">
        <v>2019</v>
      </c>
      <c r="C79" s="509" t="s">
        <v>406</v>
      </c>
      <c r="D79" s="509" t="s">
        <v>407</v>
      </c>
    </row>
    <row r="80" spans="1:4" x14ac:dyDescent="0.2">
      <c r="A80" s="505" t="s">
        <v>337</v>
      </c>
      <c r="B80" s="374">
        <v>34551605.310000002</v>
      </c>
      <c r="C80" s="374">
        <v>29910426.559999999</v>
      </c>
      <c r="D80" s="374">
        <f>29554538+800000</f>
        <v>30354538</v>
      </c>
    </row>
    <row r="81" spans="1:4" x14ac:dyDescent="0.2">
      <c r="A81" s="505" t="s">
        <v>338</v>
      </c>
      <c r="B81" s="375">
        <v>22453023.530000001</v>
      </c>
      <c r="C81" s="375">
        <v>21292341.68</v>
      </c>
      <c r="D81" s="375">
        <v>22004354</v>
      </c>
    </row>
    <row r="82" spans="1:4" x14ac:dyDescent="0.2">
      <c r="A82" s="505" t="s">
        <v>339</v>
      </c>
      <c r="B82" s="375">
        <v>7453886.9400000004</v>
      </c>
      <c r="C82" s="375">
        <v>7431521.8099999996</v>
      </c>
      <c r="D82" s="375">
        <v>6589640</v>
      </c>
    </row>
    <row r="83" spans="1:4" x14ac:dyDescent="0.2">
      <c r="A83" s="505" t="s">
        <v>340</v>
      </c>
      <c r="B83" s="375">
        <v>571008.39</v>
      </c>
      <c r="C83" s="375">
        <v>457985.06</v>
      </c>
      <c r="D83" s="375">
        <v>382390</v>
      </c>
    </row>
    <row r="84" spans="1:4" x14ac:dyDescent="0.2">
      <c r="A84" s="505" t="s">
        <v>341</v>
      </c>
      <c r="B84" s="375">
        <v>7841494.3200000003</v>
      </c>
      <c r="C84" s="375">
        <v>5636619.9100000001</v>
      </c>
      <c r="D84" s="375">
        <v>5896295</v>
      </c>
    </row>
    <row r="85" spans="1:4" x14ac:dyDescent="0.2">
      <c r="A85" s="505" t="s">
        <v>342</v>
      </c>
      <c r="B85" s="375">
        <v>2553324.29</v>
      </c>
      <c r="C85" s="375">
        <v>2475057.87</v>
      </c>
      <c r="D85" s="375">
        <v>2000197</v>
      </c>
    </row>
    <row r="86" spans="1:4" x14ac:dyDescent="0.2">
      <c r="A86" s="505" t="s">
        <v>343</v>
      </c>
      <c r="B86" s="375">
        <v>734070.89</v>
      </c>
      <c r="C86" s="375">
        <v>1893870.15</v>
      </c>
      <c r="D86" s="375">
        <v>920308</v>
      </c>
    </row>
    <row r="87" spans="1:4" x14ac:dyDescent="0.2">
      <c r="A87" s="505" t="s">
        <v>478</v>
      </c>
      <c r="B87" s="377">
        <v>19907875.300000001</v>
      </c>
      <c r="C87" s="375">
        <v>13334335.949999999</v>
      </c>
      <c r="D87" s="375">
        <v>65301293</v>
      </c>
    </row>
    <row r="88" spans="1:4" x14ac:dyDescent="0.2">
      <c r="A88" s="505" t="s">
        <v>479</v>
      </c>
      <c r="B88" s="375">
        <v>6470.77</v>
      </c>
      <c r="C88" s="375">
        <v>101620.98</v>
      </c>
      <c r="D88" s="375">
        <v>354621</v>
      </c>
    </row>
    <row r="89" spans="1:4" x14ac:dyDescent="0.2">
      <c r="A89" s="505" t="s">
        <v>480</v>
      </c>
      <c r="B89" s="375">
        <v>357040.32</v>
      </c>
      <c r="C89" s="375">
        <v>455421.9</v>
      </c>
      <c r="D89" s="375">
        <v>648224</v>
      </c>
    </row>
    <row r="90" spans="1:4" x14ac:dyDescent="0.2">
      <c r="A90" s="505" t="s">
        <v>481</v>
      </c>
      <c r="B90" s="375">
        <v>220642.17</v>
      </c>
      <c r="C90" s="375">
        <v>137363.37</v>
      </c>
      <c r="D90" s="375">
        <v>237874</v>
      </c>
    </row>
    <row r="91" spans="1:4" x14ac:dyDescent="0.2">
      <c r="A91" s="505" t="s">
        <v>482</v>
      </c>
      <c r="B91" s="375">
        <v>6817406.3700000001</v>
      </c>
      <c r="C91" s="375">
        <v>3627406.72</v>
      </c>
      <c r="D91" s="375">
        <v>3828309</v>
      </c>
    </row>
    <row r="92" spans="1:4" x14ac:dyDescent="0.2">
      <c r="A92" s="505" t="s">
        <v>483</v>
      </c>
      <c r="B92" s="375">
        <v>0</v>
      </c>
      <c r="C92" s="375">
        <v>1261475.18</v>
      </c>
      <c r="D92" s="375">
        <v>1050000</v>
      </c>
    </row>
    <row r="93" spans="1:4" x14ac:dyDescent="0.2">
      <c r="A93" s="505" t="s">
        <v>484</v>
      </c>
      <c r="B93" s="375">
        <v>145</v>
      </c>
      <c r="C93" s="375">
        <v>174074.55</v>
      </c>
      <c r="D93" s="375">
        <v>99266</v>
      </c>
    </row>
    <row r="94" spans="1:4" x14ac:dyDescent="0.2">
      <c r="A94" s="505" t="s">
        <v>485</v>
      </c>
      <c r="B94" s="375">
        <v>954242.48</v>
      </c>
      <c r="C94" s="375">
        <v>834733.08</v>
      </c>
      <c r="D94" s="375">
        <v>580480</v>
      </c>
    </row>
    <row r="95" spans="1:4" x14ac:dyDescent="0.2">
      <c r="A95" s="505" t="s">
        <v>486</v>
      </c>
      <c r="B95" s="375">
        <v>170814068.13</v>
      </c>
      <c r="C95" s="375">
        <v>176432755.03999999</v>
      </c>
      <c r="D95" s="375">
        <v>159351150</v>
      </c>
    </row>
    <row r="96" spans="1:4" x14ac:dyDescent="0.2">
      <c r="A96" s="505" t="s">
        <v>487</v>
      </c>
      <c r="B96" s="375">
        <v>30230892.780000001</v>
      </c>
      <c r="C96" s="375">
        <v>0</v>
      </c>
      <c r="D96" s="375">
        <v>0</v>
      </c>
    </row>
    <row r="97" spans="1:4" x14ac:dyDescent="0.2">
      <c r="A97" s="505" t="s">
        <v>488</v>
      </c>
      <c r="B97" s="375">
        <v>12899.55</v>
      </c>
      <c r="C97" s="375">
        <v>35000</v>
      </c>
      <c r="D97" s="375">
        <v>60000</v>
      </c>
    </row>
    <row r="98" spans="1:4" x14ac:dyDescent="0.2">
      <c r="A98" s="505" t="s">
        <v>489</v>
      </c>
      <c r="B98" s="375">
        <v>3000</v>
      </c>
      <c r="C98" s="375">
        <v>22777</v>
      </c>
      <c r="D98" s="375">
        <v>2539260</v>
      </c>
    </row>
    <row r="99" spans="1:4" x14ac:dyDescent="0.2">
      <c r="A99" s="505" t="s">
        <v>490</v>
      </c>
      <c r="B99" s="375">
        <v>2533178.41</v>
      </c>
      <c r="C99" s="375">
        <v>1321180.53</v>
      </c>
      <c r="D99" s="375">
        <v>1381324</v>
      </c>
    </row>
    <row r="100" spans="1:4" x14ac:dyDescent="0.2">
      <c r="A100" s="506" t="s">
        <v>491</v>
      </c>
      <c r="B100" s="375">
        <v>4525877.33</v>
      </c>
      <c r="C100" s="375">
        <v>4628201.43</v>
      </c>
      <c r="D100" s="375">
        <v>3232141</v>
      </c>
    </row>
    <row r="101" spans="1:4" x14ac:dyDescent="0.2">
      <c r="A101" s="506" t="s">
        <v>492</v>
      </c>
      <c r="B101" s="375">
        <v>2217245.52</v>
      </c>
      <c r="C101" s="375">
        <v>2213327.33</v>
      </c>
      <c r="D101" s="375">
        <v>2546991</v>
      </c>
    </row>
    <row r="102" spans="1:4" x14ac:dyDescent="0.2">
      <c r="A102" s="506" t="s">
        <v>493</v>
      </c>
      <c r="B102" s="375">
        <v>1856288.76</v>
      </c>
      <c r="C102" s="375">
        <v>1604024.92</v>
      </c>
      <c r="D102" s="375">
        <v>1854992</v>
      </c>
    </row>
    <row r="103" spans="1:4" x14ac:dyDescent="0.2">
      <c r="A103" s="506" t="s">
        <v>494</v>
      </c>
      <c r="B103" s="375">
        <v>7408740.3799999999</v>
      </c>
      <c r="C103" s="375">
        <v>2394155.3199999998</v>
      </c>
      <c r="D103" s="375">
        <v>1961351</v>
      </c>
    </row>
    <row r="104" spans="1:4" x14ac:dyDescent="0.2">
      <c r="A104" s="506" t="s">
        <v>495</v>
      </c>
      <c r="B104" s="375">
        <v>187725.55</v>
      </c>
      <c r="C104" s="375">
        <v>18126</v>
      </c>
      <c r="D104" s="375">
        <v>15461</v>
      </c>
    </row>
    <row r="105" spans="1:4" x14ac:dyDescent="0.2">
      <c r="A105" s="506" t="s">
        <v>496</v>
      </c>
      <c r="B105" s="375">
        <v>155282.04</v>
      </c>
      <c r="C105" s="375">
        <v>196577.83</v>
      </c>
      <c r="D105" s="375">
        <v>243521</v>
      </c>
    </row>
    <row r="106" spans="1:4" x14ac:dyDescent="0.2">
      <c r="A106" s="506" t="s">
        <v>497</v>
      </c>
      <c r="B106" s="375">
        <v>404657.26</v>
      </c>
      <c r="C106" s="375">
        <v>160730.23999999999</v>
      </c>
      <c r="D106" s="375">
        <f>987546+123978</f>
        <v>1111524</v>
      </c>
    </row>
    <row r="107" spans="1:4" x14ac:dyDescent="0.2">
      <c r="A107" s="505" t="s">
        <v>498</v>
      </c>
      <c r="B107" s="375">
        <v>553584.59</v>
      </c>
      <c r="C107" s="375">
        <v>700842</v>
      </c>
      <c r="D107" s="375">
        <v>724265</v>
      </c>
    </row>
    <row r="108" spans="1:4" x14ac:dyDescent="0.2">
      <c r="A108" s="505" t="s">
        <v>499</v>
      </c>
      <c r="B108" s="375">
        <v>6656724</v>
      </c>
      <c r="C108" s="375">
        <v>7183060.7000000002</v>
      </c>
      <c r="D108" s="375">
        <v>5692810</v>
      </c>
    </row>
    <row r="109" spans="1:4" x14ac:dyDescent="0.2">
      <c r="A109" s="505" t="s">
        <v>500</v>
      </c>
      <c r="B109" s="375">
        <v>9340410.3000000007</v>
      </c>
      <c r="C109" s="375">
        <v>26299326.219999999</v>
      </c>
      <c r="D109" s="375">
        <v>31768713</v>
      </c>
    </row>
    <row r="110" spans="1:4" x14ac:dyDescent="0.2">
      <c r="A110" s="505" t="s">
        <v>501</v>
      </c>
      <c r="B110" s="375">
        <v>0</v>
      </c>
      <c r="C110" s="375">
        <v>4485713.26</v>
      </c>
      <c r="D110" s="375">
        <v>3224620</v>
      </c>
    </row>
    <row r="111" spans="1:4" x14ac:dyDescent="0.2">
      <c r="A111" s="505" t="s">
        <v>502</v>
      </c>
      <c r="B111" s="375">
        <v>962036.12</v>
      </c>
      <c r="C111" s="375">
        <v>1242548</v>
      </c>
      <c r="D111" s="375">
        <v>3114476</v>
      </c>
    </row>
    <row r="112" spans="1:4" x14ac:dyDescent="0.2">
      <c r="A112" s="505" t="s">
        <v>344</v>
      </c>
      <c r="B112" s="375">
        <v>43987.03</v>
      </c>
      <c r="C112" s="375">
        <v>117835.9</v>
      </c>
      <c r="D112" s="375">
        <v>210000</v>
      </c>
    </row>
    <row r="113" spans="1:4" x14ac:dyDescent="0.2">
      <c r="A113" s="507" t="s">
        <v>718</v>
      </c>
      <c r="B113" s="375">
        <v>0</v>
      </c>
      <c r="C113" s="375">
        <f>24540615.33+4610068.56</f>
        <v>29150683.889999997</v>
      </c>
      <c r="D113" s="375">
        <v>40646385</v>
      </c>
    </row>
    <row r="114" spans="1:4" x14ac:dyDescent="0.2">
      <c r="A114" s="507" t="s">
        <v>719</v>
      </c>
      <c r="B114" s="375">
        <v>0</v>
      </c>
      <c r="C114" s="375">
        <v>0</v>
      </c>
      <c r="D114" s="375">
        <v>90667</v>
      </c>
    </row>
    <row r="115" spans="1:4" x14ac:dyDescent="0.2">
      <c r="A115" s="508" t="s">
        <v>327</v>
      </c>
      <c r="B115" s="376">
        <f>SUM(B80:B114)</f>
        <v>342328833.82999998</v>
      </c>
      <c r="C115" s="376">
        <f>SUM(C80:C114)</f>
        <v>347231120.37999988</v>
      </c>
      <c r="D115" s="376">
        <f>SUM(D80:D114)</f>
        <v>400017440</v>
      </c>
    </row>
  </sheetData>
  <pageMargins left="0.46875" right="0.51181102362204722" top="0.74803149606299213" bottom="0.74803149606299213" header="0.31496062992125984" footer="0.31496062992125984"/>
  <pageSetup paperSize="9" orientation="portrait" r:id="rId1"/>
  <headerFooter>
    <oddHeader>&amp;C&amp;"Arial,Negrita"&amp;18PROYECTO DE PRESUPUESTO 2021</oddHeader>
    <oddFooter>&amp;L&amp;"Arial,Negrita"&amp;8PROYECTO DE PRESUPUESTO PARA EL AÑO FISCAL 2021
INFORMACIÓN PARA LA COMISIÓN DE PRESUPUESTO Y CUENTA GENERAL DE LA REPÚBLICA DEL CONGRESO DE LA REPÚBLICA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2">
    <tabColor theme="9" tint="-0.249977111117893"/>
  </sheetPr>
  <dimension ref="A1:N51"/>
  <sheetViews>
    <sheetView view="pageLayout" topLeftCell="A15" zoomScale="90" zoomScaleNormal="100" zoomScaleSheetLayoutView="70" zoomScalePageLayoutView="90" workbookViewId="0">
      <selection activeCell="E28" sqref="E28"/>
    </sheetView>
  </sheetViews>
  <sheetFormatPr baseColWidth="10" defaultColWidth="11.28515625" defaultRowHeight="11.25" x14ac:dyDescent="0.2"/>
  <cols>
    <col min="1" max="1" width="30.7109375" style="133" customWidth="1"/>
    <col min="2" max="3" width="8.7109375" style="133" customWidth="1"/>
    <col min="4" max="5" width="8.7109375" style="158" customWidth="1"/>
    <col min="6" max="14" width="8.7109375" style="133" customWidth="1"/>
    <col min="15" max="16384" width="11.28515625" style="133"/>
  </cols>
  <sheetData>
    <row r="1" spans="1:14" s="129" customFormat="1" ht="14.25" customHeight="1" x14ac:dyDescent="0.2">
      <c r="A1" s="220" t="s">
        <v>413</v>
      </c>
      <c r="B1" s="221"/>
      <c r="C1" s="221"/>
      <c r="D1" s="221"/>
      <c r="E1" s="221"/>
      <c r="F1" s="221"/>
      <c r="G1" s="221"/>
      <c r="H1" s="221"/>
      <c r="I1" s="221"/>
      <c r="J1" s="221"/>
      <c r="K1" s="221"/>
      <c r="L1" s="221"/>
      <c r="M1" s="221"/>
      <c r="N1" s="221"/>
    </row>
    <row r="2" spans="1:14" s="132" customFormat="1" ht="12" thickBot="1" x14ac:dyDescent="0.25">
      <c r="A2" s="127" t="s">
        <v>158</v>
      </c>
      <c r="B2" s="127"/>
      <c r="C2" s="127"/>
      <c r="D2" s="127"/>
      <c r="E2" s="127"/>
      <c r="F2" s="127"/>
      <c r="G2" s="127"/>
      <c r="H2" s="127"/>
      <c r="I2" s="127"/>
      <c r="J2" s="127"/>
      <c r="K2" s="127"/>
      <c r="L2" s="127"/>
      <c r="M2" s="127"/>
      <c r="N2" s="127"/>
    </row>
    <row r="3" spans="1:14" s="134" customFormat="1" ht="12.75" customHeight="1" thickBot="1" x14ac:dyDescent="0.25">
      <c r="A3" s="587" t="s">
        <v>189</v>
      </c>
      <c r="B3" s="585" t="s">
        <v>222</v>
      </c>
      <c r="C3" s="586"/>
      <c r="D3" s="586"/>
      <c r="E3" s="586"/>
      <c r="F3" s="582" t="s">
        <v>223</v>
      </c>
      <c r="G3" s="583"/>
      <c r="H3" s="584"/>
      <c r="I3" s="582" t="s">
        <v>221</v>
      </c>
      <c r="J3" s="583"/>
      <c r="K3" s="583"/>
      <c r="L3" s="583"/>
      <c r="M3" s="583"/>
      <c r="N3" s="584"/>
    </row>
    <row r="4" spans="1:14" s="142" customFormat="1" ht="84.95" customHeight="1" thickBot="1" x14ac:dyDescent="0.25">
      <c r="A4" s="588"/>
      <c r="B4" s="222">
        <v>2019</v>
      </c>
      <c r="C4" s="223">
        <v>2020</v>
      </c>
      <c r="D4" s="223" t="s">
        <v>414</v>
      </c>
      <c r="E4" s="225" t="s">
        <v>415</v>
      </c>
      <c r="F4" s="222">
        <v>2019</v>
      </c>
      <c r="G4" s="223">
        <v>2020</v>
      </c>
      <c r="H4" s="223" t="s">
        <v>414</v>
      </c>
      <c r="I4" s="222">
        <v>2019</v>
      </c>
      <c r="J4" s="223" t="s">
        <v>406</v>
      </c>
      <c r="K4" s="223" t="s">
        <v>414</v>
      </c>
      <c r="L4" s="224" t="s">
        <v>416</v>
      </c>
      <c r="M4" s="224" t="s">
        <v>415</v>
      </c>
      <c r="N4" s="225" t="s">
        <v>417</v>
      </c>
    </row>
    <row r="5" spans="1:14" x14ac:dyDescent="0.2">
      <c r="A5" s="226"/>
      <c r="B5" s="227"/>
      <c r="C5" s="228"/>
      <c r="D5" s="228"/>
      <c r="E5" s="229"/>
      <c r="F5" s="227"/>
      <c r="G5" s="228"/>
      <c r="H5" s="230"/>
      <c r="I5" s="227"/>
      <c r="J5" s="228"/>
      <c r="K5" s="230"/>
      <c r="L5" s="229"/>
      <c r="M5" s="229"/>
      <c r="N5" s="230"/>
    </row>
    <row r="6" spans="1:14" ht="22.5" x14ac:dyDescent="0.2">
      <c r="A6" s="231" t="s">
        <v>220</v>
      </c>
      <c r="B6" s="232"/>
      <c r="C6" s="233"/>
      <c r="D6" s="233"/>
      <c r="E6" s="234"/>
      <c r="F6" s="232"/>
      <c r="G6" s="233"/>
      <c r="H6" s="235"/>
      <c r="I6" s="232"/>
      <c r="J6" s="233"/>
      <c r="K6" s="235"/>
      <c r="L6" s="234"/>
      <c r="M6" s="234"/>
      <c r="N6" s="235"/>
    </row>
    <row r="7" spans="1:14" x14ac:dyDescent="0.2">
      <c r="A7" s="236" t="s">
        <v>190</v>
      </c>
      <c r="B7" s="237"/>
      <c r="C7" s="238"/>
      <c r="D7" s="238"/>
      <c r="E7" s="239"/>
      <c r="F7" s="237"/>
      <c r="G7" s="238"/>
      <c r="H7" s="240"/>
      <c r="I7" s="237"/>
      <c r="J7" s="238"/>
      <c r="K7" s="240"/>
      <c r="L7" s="239"/>
      <c r="M7" s="239"/>
      <c r="N7" s="240"/>
    </row>
    <row r="8" spans="1:14" s="134" customFormat="1" x14ac:dyDescent="0.2">
      <c r="A8" s="241"/>
      <c r="B8" s="237"/>
      <c r="C8" s="238"/>
      <c r="D8" s="238"/>
      <c r="E8" s="239"/>
      <c r="F8" s="237"/>
      <c r="G8" s="238"/>
      <c r="H8" s="240"/>
      <c r="I8" s="237"/>
      <c r="J8" s="238"/>
      <c r="K8" s="240"/>
      <c r="L8" s="239"/>
      <c r="M8" s="239"/>
      <c r="N8" s="240"/>
    </row>
    <row r="9" spans="1:14" x14ac:dyDescent="0.2">
      <c r="A9" s="231" t="s">
        <v>195</v>
      </c>
      <c r="B9" s="237"/>
      <c r="C9" s="238"/>
      <c r="D9" s="238"/>
      <c r="E9" s="239"/>
      <c r="F9" s="237"/>
      <c r="G9" s="238"/>
      <c r="H9" s="240"/>
      <c r="I9" s="237"/>
      <c r="J9" s="238"/>
      <c r="K9" s="240"/>
      <c r="L9" s="239"/>
      <c r="M9" s="239"/>
      <c r="N9" s="240"/>
    </row>
    <row r="10" spans="1:14" x14ac:dyDescent="0.2">
      <c r="A10" s="242" t="s">
        <v>191</v>
      </c>
      <c r="B10" s="237"/>
      <c r="C10" s="238"/>
      <c r="D10" s="238"/>
      <c r="E10" s="239"/>
      <c r="F10" s="237"/>
      <c r="G10" s="238"/>
      <c r="H10" s="240"/>
      <c r="I10" s="237"/>
      <c r="J10" s="238"/>
      <c r="K10" s="240"/>
      <c r="L10" s="239"/>
      <c r="M10" s="239"/>
      <c r="N10" s="240"/>
    </row>
    <row r="11" spans="1:14" x14ac:dyDescent="0.2">
      <c r="A11" s="242" t="s">
        <v>192</v>
      </c>
      <c r="B11" s="237"/>
      <c r="C11" s="238"/>
      <c r="D11" s="238"/>
      <c r="E11" s="239"/>
      <c r="F11" s="237"/>
      <c r="G11" s="238"/>
      <c r="H11" s="240"/>
      <c r="I11" s="237"/>
      <c r="J11" s="238"/>
      <c r="K11" s="240"/>
      <c r="L11" s="239"/>
      <c r="M11" s="239"/>
      <c r="N11" s="240"/>
    </row>
    <row r="12" spans="1:14" x14ac:dyDescent="0.2">
      <c r="A12" s="242" t="s">
        <v>193</v>
      </c>
      <c r="B12" s="237"/>
      <c r="C12" s="238"/>
      <c r="D12" s="238"/>
      <c r="E12" s="239"/>
      <c r="F12" s="237"/>
      <c r="G12" s="238"/>
      <c r="H12" s="240"/>
      <c r="I12" s="237"/>
      <c r="J12" s="238"/>
      <c r="K12" s="240"/>
      <c r="L12" s="239"/>
      <c r="M12" s="239"/>
      <c r="N12" s="240"/>
    </row>
    <row r="13" spans="1:14" x14ac:dyDescent="0.2">
      <c r="A13" s="242" t="s">
        <v>194</v>
      </c>
      <c r="B13" s="237"/>
      <c r="C13" s="238"/>
      <c r="D13" s="238"/>
      <c r="E13" s="239"/>
      <c r="F13" s="237"/>
      <c r="G13" s="238"/>
      <c r="H13" s="240"/>
      <c r="I13" s="237"/>
      <c r="J13" s="238"/>
      <c r="K13" s="240"/>
      <c r="L13" s="239"/>
      <c r="M13" s="239"/>
      <c r="N13" s="240"/>
    </row>
    <row r="14" spans="1:14" x14ac:dyDescent="0.2">
      <c r="A14" s="242"/>
      <c r="B14" s="232"/>
      <c r="C14" s="233"/>
      <c r="D14" s="233"/>
      <c r="E14" s="234"/>
      <c r="F14" s="232"/>
      <c r="G14" s="233"/>
      <c r="H14" s="235"/>
      <c r="I14" s="232"/>
      <c r="J14" s="233"/>
      <c r="K14" s="235"/>
      <c r="L14" s="234"/>
      <c r="M14" s="234"/>
      <c r="N14" s="235"/>
    </row>
    <row r="15" spans="1:14" x14ac:dyDescent="0.2">
      <c r="A15" s="231" t="s">
        <v>214</v>
      </c>
      <c r="B15" s="237"/>
      <c r="C15" s="238"/>
      <c r="D15" s="238"/>
      <c r="E15" s="239"/>
      <c r="F15" s="237"/>
      <c r="G15" s="238"/>
      <c r="H15" s="240"/>
      <c r="I15" s="237"/>
      <c r="J15" s="238"/>
      <c r="K15" s="240"/>
      <c r="L15" s="239"/>
      <c r="M15" s="239"/>
      <c r="N15" s="240"/>
    </row>
    <row r="16" spans="1:14" x14ac:dyDescent="0.2">
      <c r="A16" s="242" t="s">
        <v>196</v>
      </c>
      <c r="B16" s="237"/>
      <c r="C16" s="238"/>
      <c r="D16" s="238"/>
      <c r="E16" s="239"/>
      <c r="F16" s="237"/>
      <c r="G16" s="238"/>
      <c r="H16" s="240"/>
      <c r="I16" s="237"/>
      <c r="J16" s="238"/>
      <c r="K16" s="240"/>
      <c r="L16" s="239"/>
      <c r="M16" s="239"/>
      <c r="N16" s="240"/>
    </row>
    <row r="17" spans="1:14" x14ac:dyDescent="0.2">
      <c r="A17" s="242" t="s">
        <v>197</v>
      </c>
      <c r="B17" s="237"/>
      <c r="C17" s="238"/>
      <c r="D17" s="238"/>
      <c r="E17" s="239"/>
      <c r="F17" s="237"/>
      <c r="G17" s="238"/>
      <c r="H17" s="240"/>
      <c r="I17" s="237"/>
      <c r="J17" s="238"/>
      <c r="K17" s="240"/>
      <c r="L17" s="239"/>
      <c r="M17" s="239"/>
      <c r="N17" s="240"/>
    </row>
    <row r="18" spans="1:14" x14ac:dyDescent="0.2">
      <c r="A18" s="242" t="s">
        <v>198</v>
      </c>
      <c r="B18" s="237"/>
      <c r="C18" s="238"/>
      <c r="D18" s="238"/>
      <c r="E18" s="239"/>
      <c r="F18" s="237"/>
      <c r="G18" s="238"/>
      <c r="H18" s="240"/>
      <c r="I18" s="237"/>
      <c r="J18" s="238"/>
      <c r="K18" s="240"/>
      <c r="L18" s="239"/>
      <c r="M18" s="239"/>
      <c r="N18" s="240"/>
    </row>
    <row r="19" spans="1:14" x14ac:dyDescent="0.2">
      <c r="A19" s="242" t="s">
        <v>199</v>
      </c>
      <c r="B19" s="237"/>
      <c r="C19" s="238"/>
      <c r="D19" s="238"/>
      <c r="E19" s="239"/>
      <c r="F19" s="237"/>
      <c r="G19" s="238"/>
      <c r="H19" s="240"/>
      <c r="I19" s="237"/>
      <c r="J19" s="238"/>
      <c r="K19" s="240"/>
      <c r="L19" s="239"/>
      <c r="M19" s="239"/>
      <c r="N19" s="240"/>
    </row>
    <row r="20" spans="1:14" ht="22.5" x14ac:dyDescent="0.2">
      <c r="A20" s="242" t="s">
        <v>200</v>
      </c>
      <c r="B20" s="237"/>
      <c r="C20" s="238"/>
      <c r="D20" s="238"/>
      <c r="E20" s="239"/>
      <c r="F20" s="237"/>
      <c r="G20" s="238"/>
      <c r="H20" s="240"/>
      <c r="I20" s="237"/>
      <c r="J20" s="238"/>
      <c r="K20" s="240"/>
      <c r="L20" s="239"/>
      <c r="M20" s="239"/>
      <c r="N20" s="240"/>
    </row>
    <row r="21" spans="1:14" x14ac:dyDescent="0.2">
      <c r="A21" s="243"/>
      <c r="B21" s="237"/>
      <c r="C21" s="238"/>
      <c r="D21" s="238"/>
      <c r="E21" s="239"/>
      <c r="F21" s="237"/>
      <c r="G21" s="238"/>
      <c r="H21" s="240"/>
      <c r="I21" s="237"/>
      <c r="J21" s="238"/>
      <c r="K21" s="240"/>
      <c r="L21" s="239"/>
      <c r="M21" s="239"/>
      <c r="N21" s="240"/>
    </row>
    <row r="22" spans="1:14" x14ac:dyDescent="0.2">
      <c r="A22" s="244" t="s">
        <v>215</v>
      </c>
      <c r="B22" s="237"/>
      <c r="C22" s="238"/>
      <c r="D22" s="238"/>
      <c r="E22" s="239"/>
      <c r="F22" s="237"/>
      <c r="G22" s="238"/>
      <c r="H22" s="240"/>
      <c r="I22" s="237"/>
      <c r="J22" s="238"/>
      <c r="K22" s="240"/>
      <c r="L22" s="239"/>
      <c r="M22" s="239"/>
      <c r="N22" s="240"/>
    </row>
    <row r="23" spans="1:14" x14ac:dyDescent="0.2">
      <c r="A23" s="242" t="s">
        <v>201</v>
      </c>
      <c r="B23" s="237"/>
      <c r="C23" s="238"/>
      <c r="D23" s="238"/>
      <c r="E23" s="239"/>
      <c r="F23" s="237"/>
      <c r="G23" s="238"/>
      <c r="H23" s="240"/>
      <c r="I23" s="237"/>
      <c r="J23" s="238"/>
      <c r="K23" s="240"/>
      <c r="L23" s="239"/>
      <c r="M23" s="239"/>
      <c r="N23" s="240"/>
    </row>
    <row r="24" spans="1:14" x14ac:dyDescent="0.2">
      <c r="A24" s="242" t="s">
        <v>202</v>
      </c>
      <c r="B24" s="237"/>
      <c r="C24" s="238"/>
      <c r="D24" s="238"/>
      <c r="E24" s="239"/>
      <c r="F24" s="237"/>
      <c r="G24" s="238"/>
      <c r="H24" s="240"/>
      <c r="I24" s="237"/>
      <c r="J24" s="238"/>
      <c r="K24" s="240"/>
      <c r="L24" s="239"/>
      <c r="M24" s="239"/>
      <c r="N24" s="240"/>
    </row>
    <row r="25" spans="1:14" x14ac:dyDescent="0.2">
      <c r="A25" s="242" t="s">
        <v>203</v>
      </c>
      <c r="B25" s="237"/>
      <c r="C25" s="238"/>
      <c r="D25" s="238"/>
      <c r="E25" s="239"/>
      <c r="F25" s="237"/>
      <c r="G25" s="238"/>
      <c r="H25" s="240"/>
      <c r="I25" s="237"/>
      <c r="J25" s="238"/>
      <c r="K25" s="240"/>
      <c r="L25" s="239"/>
      <c r="M25" s="239"/>
      <c r="N25" s="240"/>
    </row>
    <row r="26" spans="1:14" x14ac:dyDescent="0.2">
      <c r="A26" s="242"/>
      <c r="B26" s="237"/>
      <c r="C26" s="238"/>
      <c r="D26" s="238"/>
      <c r="E26" s="239"/>
      <c r="F26" s="237"/>
      <c r="G26" s="238"/>
      <c r="H26" s="240"/>
      <c r="I26" s="237"/>
      <c r="J26" s="238"/>
      <c r="K26" s="240"/>
      <c r="L26" s="239"/>
      <c r="M26" s="239"/>
      <c r="N26" s="240"/>
    </row>
    <row r="27" spans="1:14" x14ac:dyDescent="0.2">
      <c r="A27" s="244" t="s">
        <v>216</v>
      </c>
      <c r="B27" s="237"/>
      <c r="C27" s="238"/>
      <c r="D27" s="238"/>
      <c r="E27" s="239"/>
      <c r="F27" s="237"/>
      <c r="G27" s="238"/>
      <c r="H27" s="240"/>
      <c r="I27" s="237"/>
      <c r="J27" s="238"/>
      <c r="K27" s="240"/>
      <c r="L27" s="239"/>
      <c r="M27" s="239"/>
      <c r="N27" s="240"/>
    </row>
    <row r="28" spans="1:14" x14ac:dyDescent="0.2">
      <c r="A28" s="242" t="s">
        <v>204</v>
      </c>
      <c r="B28" s="237"/>
      <c r="C28" s="238"/>
      <c r="D28" s="238"/>
      <c r="E28" s="239"/>
      <c r="F28" s="237"/>
      <c r="G28" s="238"/>
      <c r="H28" s="240"/>
      <c r="I28" s="237"/>
      <c r="J28" s="238"/>
      <c r="K28" s="240"/>
      <c r="L28" s="239"/>
      <c r="M28" s="239"/>
      <c r="N28" s="240"/>
    </row>
    <row r="29" spans="1:14" x14ac:dyDescent="0.2">
      <c r="A29" s="242" t="s">
        <v>202</v>
      </c>
      <c r="B29" s="237"/>
      <c r="C29" s="238"/>
      <c r="D29" s="238"/>
      <c r="E29" s="239"/>
      <c r="F29" s="237"/>
      <c r="G29" s="238"/>
      <c r="H29" s="240"/>
      <c r="I29" s="237"/>
      <c r="J29" s="238"/>
      <c r="K29" s="240"/>
      <c r="L29" s="239"/>
      <c r="M29" s="239"/>
      <c r="N29" s="240"/>
    </row>
    <row r="30" spans="1:14" x14ac:dyDescent="0.2">
      <c r="A30" s="242"/>
      <c r="B30" s="237"/>
      <c r="C30" s="238"/>
      <c r="D30" s="238"/>
      <c r="E30" s="239"/>
      <c r="F30" s="237"/>
      <c r="G30" s="238"/>
      <c r="H30" s="240"/>
      <c r="I30" s="237"/>
      <c r="J30" s="238"/>
      <c r="K30" s="240"/>
      <c r="L30" s="239"/>
      <c r="M30" s="239"/>
      <c r="N30" s="240"/>
    </row>
    <row r="31" spans="1:14" x14ac:dyDescent="0.2">
      <c r="A31" s="244" t="s">
        <v>217</v>
      </c>
      <c r="B31" s="237"/>
      <c r="C31" s="238"/>
      <c r="D31" s="238"/>
      <c r="E31" s="239"/>
      <c r="F31" s="237"/>
      <c r="G31" s="238"/>
      <c r="H31" s="240"/>
      <c r="I31" s="237"/>
      <c r="J31" s="238"/>
      <c r="K31" s="240"/>
      <c r="L31" s="239"/>
      <c r="M31" s="239"/>
      <c r="N31" s="240"/>
    </row>
    <row r="32" spans="1:14" x14ac:dyDescent="0.2">
      <c r="A32" s="242" t="s">
        <v>205</v>
      </c>
      <c r="B32" s="237"/>
      <c r="C32" s="238"/>
      <c r="D32" s="238"/>
      <c r="E32" s="239"/>
      <c r="F32" s="237"/>
      <c r="G32" s="238"/>
      <c r="H32" s="240"/>
      <c r="I32" s="237"/>
      <c r="J32" s="238"/>
      <c r="K32" s="240"/>
      <c r="L32" s="239"/>
      <c r="M32" s="239"/>
      <c r="N32" s="240"/>
    </row>
    <row r="33" spans="1:14" x14ac:dyDescent="0.2">
      <c r="A33" s="242" t="s">
        <v>203</v>
      </c>
      <c r="B33" s="237"/>
      <c r="C33" s="238"/>
      <c r="D33" s="238"/>
      <c r="E33" s="239"/>
      <c r="F33" s="237"/>
      <c r="G33" s="238"/>
      <c r="H33" s="240"/>
      <c r="I33" s="237"/>
      <c r="J33" s="238"/>
      <c r="K33" s="240"/>
      <c r="L33" s="239"/>
      <c r="M33" s="239"/>
      <c r="N33" s="240"/>
    </row>
    <row r="34" spans="1:14" x14ac:dyDescent="0.2">
      <c r="A34" s="242" t="s">
        <v>206</v>
      </c>
      <c r="B34" s="237"/>
      <c r="C34" s="238"/>
      <c r="D34" s="238"/>
      <c r="E34" s="239"/>
      <c r="F34" s="237"/>
      <c r="G34" s="238"/>
      <c r="H34" s="240"/>
      <c r="I34" s="237"/>
      <c r="J34" s="238"/>
      <c r="K34" s="240"/>
      <c r="L34" s="239"/>
      <c r="M34" s="239"/>
      <c r="N34" s="240"/>
    </row>
    <row r="35" spans="1:14" x14ac:dyDescent="0.2">
      <c r="A35" s="242" t="s">
        <v>207</v>
      </c>
      <c r="B35" s="237"/>
      <c r="C35" s="238"/>
      <c r="D35" s="238"/>
      <c r="E35" s="239"/>
      <c r="F35" s="237"/>
      <c r="G35" s="238"/>
      <c r="H35" s="240"/>
      <c r="I35" s="237"/>
      <c r="J35" s="238"/>
      <c r="K35" s="240"/>
      <c r="L35" s="239"/>
      <c r="M35" s="239"/>
      <c r="N35" s="240"/>
    </row>
    <row r="36" spans="1:14" x14ac:dyDescent="0.2">
      <c r="A36" s="242"/>
      <c r="B36" s="237"/>
      <c r="C36" s="238"/>
      <c r="D36" s="238"/>
      <c r="E36" s="239"/>
      <c r="F36" s="237"/>
      <c r="G36" s="238"/>
      <c r="H36" s="240"/>
      <c r="I36" s="237"/>
      <c r="J36" s="238"/>
      <c r="K36" s="240"/>
      <c r="L36" s="239"/>
      <c r="M36" s="239"/>
      <c r="N36" s="240"/>
    </row>
    <row r="37" spans="1:14" x14ac:dyDescent="0.2">
      <c r="A37" s="244" t="s">
        <v>218</v>
      </c>
      <c r="B37" s="237"/>
      <c r="C37" s="238"/>
      <c r="D37" s="238"/>
      <c r="E37" s="239"/>
      <c r="F37" s="237"/>
      <c r="G37" s="238"/>
      <c r="H37" s="240"/>
      <c r="I37" s="237"/>
      <c r="J37" s="238"/>
      <c r="K37" s="240"/>
      <c r="L37" s="239"/>
      <c r="M37" s="239"/>
      <c r="N37" s="240"/>
    </row>
    <row r="38" spans="1:14" x14ac:dyDescent="0.2">
      <c r="A38" s="242" t="s">
        <v>208</v>
      </c>
      <c r="B38" s="237"/>
      <c r="C38" s="238"/>
      <c r="D38" s="238"/>
      <c r="E38" s="239"/>
      <c r="F38" s="237"/>
      <c r="G38" s="238"/>
      <c r="H38" s="240"/>
      <c r="I38" s="237"/>
      <c r="J38" s="238"/>
      <c r="K38" s="240"/>
      <c r="L38" s="239"/>
      <c r="M38" s="239"/>
      <c r="N38" s="240"/>
    </row>
    <row r="39" spans="1:14" x14ac:dyDescent="0.2">
      <c r="A39" s="242" t="s">
        <v>209</v>
      </c>
      <c r="B39" s="237"/>
      <c r="C39" s="238"/>
      <c r="D39" s="238"/>
      <c r="E39" s="239"/>
      <c r="F39" s="237"/>
      <c r="G39" s="238"/>
      <c r="H39" s="240"/>
      <c r="I39" s="237"/>
      <c r="J39" s="238"/>
      <c r="K39" s="240"/>
      <c r="L39" s="239"/>
      <c r="M39" s="239"/>
      <c r="N39" s="240"/>
    </row>
    <row r="40" spans="1:14" ht="22.5" x14ac:dyDescent="0.2">
      <c r="A40" s="242" t="s">
        <v>210</v>
      </c>
      <c r="B40" s="237"/>
      <c r="C40" s="238"/>
      <c r="D40" s="238"/>
      <c r="E40" s="239"/>
      <c r="F40" s="237"/>
      <c r="G40" s="238"/>
      <c r="H40" s="240"/>
      <c r="I40" s="237"/>
      <c r="J40" s="238"/>
      <c r="K40" s="240"/>
      <c r="L40" s="239"/>
      <c r="M40" s="239"/>
      <c r="N40" s="240"/>
    </row>
    <row r="41" spans="1:14" ht="22.5" x14ac:dyDescent="0.2">
      <c r="A41" s="242" t="s">
        <v>211</v>
      </c>
      <c r="B41" s="237"/>
      <c r="C41" s="238"/>
      <c r="D41" s="238"/>
      <c r="E41" s="239"/>
      <c r="F41" s="237"/>
      <c r="G41" s="238"/>
      <c r="H41" s="240"/>
      <c r="I41" s="237"/>
      <c r="J41" s="238"/>
      <c r="K41" s="240"/>
      <c r="L41" s="239"/>
      <c r="M41" s="239"/>
      <c r="N41" s="240"/>
    </row>
    <row r="42" spans="1:14" x14ac:dyDescent="0.2">
      <c r="A42" s="242"/>
      <c r="B42" s="237"/>
      <c r="C42" s="238"/>
      <c r="D42" s="238"/>
      <c r="E42" s="239"/>
      <c r="F42" s="237"/>
      <c r="G42" s="238"/>
      <c r="H42" s="240"/>
      <c r="I42" s="237"/>
      <c r="J42" s="238"/>
      <c r="K42" s="240"/>
      <c r="L42" s="239"/>
      <c r="M42" s="239"/>
      <c r="N42" s="240"/>
    </row>
    <row r="43" spans="1:14" x14ac:dyDescent="0.2">
      <c r="A43" s="244" t="s">
        <v>219</v>
      </c>
      <c r="B43" s="237"/>
      <c r="C43" s="238"/>
      <c r="D43" s="238"/>
      <c r="E43" s="239"/>
      <c r="F43" s="237"/>
      <c r="G43" s="238"/>
      <c r="H43" s="240"/>
      <c r="I43" s="237"/>
      <c r="J43" s="238"/>
      <c r="K43" s="240"/>
      <c r="L43" s="239"/>
      <c r="M43" s="239"/>
      <c r="N43" s="240"/>
    </row>
    <row r="44" spans="1:14" x14ac:dyDescent="0.2">
      <c r="A44" s="242" t="s">
        <v>212</v>
      </c>
      <c r="B44" s="237"/>
      <c r="C44" s="238"/>
      <c r="D44" s="238"/>
      <c r="E44" s="239"/>
      <c r="F44" s="237"/>
      <c r="G44" s="238"/>
      <c r="H44" s="240"/>
      <c r="I44" s="237"/>
      <c r="J44" s="238"/>
      <c r="K44" s="240"/>
      <c r="L44" s="239"/>
      <c r="M44" s="239"/>
      <c r="N44" s="240"/>
    </row>
    <row r="45" spans="1:14" s="134" customFormat="1" ht="22.5" x14ac:dyDescent="0.2">
      <c r="A45" s="242" t="s">
        <v>213</v>
      </c>
      <c r="B45" s="237"/>
      <c r="C45" s="238"/>
      <c r="D45" s="238"/>
      <c r="E45" s="239"/>
      <c r="F45" s="237"/>
      <c r="G45" s="238"/>
      <c r="H45" s="240"/>
      <c r="I45" s="237"/>
      <c r="J45" s="238"/>
      <c r="K45" s="240"/>
      <c r="L45" s="239"/>
      <c r="M45" s="239"/>
      <c r="N45" s="240"/>
    </row>
    <row r="46" spans="1:14" ht="12" thickBot="1" x14ac:dyDescent="0.25">
      <c r="A46" s="245"/>
      <c r="B46" s="237"/>
      <c r="C46" s="238"/>
      <c r="D46" s="238"/>
      <c r="E46" s="239"/>
      <c r="F46" s="237"/>
      <c r="G46" s="238"/>
      <c r="H46" s="240"/>
      <c r="I46" s="237"/>
      <c r="J46" s="238"/>
      <c r="K46" s="240"/>
      <c r="L46" s="239"/>
      <c r="M46" s="239"/>
      <c r="N46" s="240"/>
    </row>
    <row r="47" spans="1:14" s="132" customFormat="1" x14ac:dyDescent="0.2">
      <c r="A47" s="246"/>
      <c r="B47" s="258"/>
      <c r="C47" s="259"/>
      <c r="D47" s="265"/>
      <c r="E47" s="262"/>
      <c r="F47" s="258"/>
      <c r="G47" s="261"/>
      <c r="H47" s="262"/>
      <c r="I47" s="258"/>
      <c r="J47" s="259"/>
      <c r="K47" s="260"/>
      <c r="L47" s="261"/>
      <c r="M47" s="261"/>
      <c r="N47" s="262"/>
    </row>
    <row r="48" spans="1:14" s="132" customFormat="1" ht="12" thickBot="1" x14ac:dyDescent="0.25">
      <c r="A48" s="247" t="s">
        <v>0</v>
      </c>
      <c r="B48" s="248"/>
      <c r="C48" s="249"/>
      <c r="D48" s="264"/>
      <c r="E48" s="251"/>
      <c r="F48" s="248"/>
      <c r="G48" s="250"/>
      <c r="H48" s="251"/>
      <c r="I48" s="248"/>
      <c r="J48" s="249"/>
      <c r="K48" s="257"/>
      <c r="L48" s="250"/>
      <c r="M48" s="250"/>
      <c r="N48" s="251"/>
    </row>
    <row r="49" spans="1:14" s="132" customFormat="1" ht="12.75" thickTop="1" thickBot="1" x14ac:dyDescent="0.25">
      <c r="A49" s="252" t="s">
        <v>16</v>
      </c>
      <c r="B49" s="253"/>
      <c r="C49" s="254"/>
      <c r="D49" s="266"/>
      <c r="E49" s="256"/>
      <c r="F49" s="253"/>
      <c r="G49" s="255"/>
      <c r="H49" s="256"/>
      <c r="I49" s="253"/>
      <c r="J49" s="254"/>
      <c r="K49" s="263"/>
      <c r="L49" s="255"/>
      <c r="M49" s="255"/>
      <c r="N49" s="256"/>
    </row>
    <row r="50" spans="1:14" x14ac:dyDescent="0.2">
      <c r="A50" s="72" t="s">
        <v>418</v>
      </c>
      <c r="B50" s="72"/>
      <c r="C50" s="72"/>
      <c r="D50" s="72"/>
      <c r="E50" s="72"/>
      <c r="F50" s="72"/>
      <c r="G50" s="72"/>
      <c r="H50" s="72"/>
      <c r="I50" s="72"/>
      <c r="J50" s="72"/>
      <c r="K50" s="72"/>
      <c r="L50" s="72"/>
      <c r="M50" s="72"/>
      <c r="N50" s="72"/>
    </row>
    <row r="51" spans="1:14" x14ac:dyDescent="0.2">
      <c r="A51" s="72" t="s">
        <v>419</v>
      </c>
      <c r="B51" s="72"/>
      <c r="C51" s="72"/>
      <c r="D51" s="72"/>
      <c r="E51" s="72"/>
      <c r="F51" s="72"/>
      <c r="G51" s="72"/>
      <c r="H51" s="72"/>
      <c r="I51" s="72"/>
      <c r="J51" s="72"/>
      <c r="K51" s="72"/>
      <c r="L51" s="72"/>
      <c r="M51" s="72"/>
      <c r="N51" s="72"/>
    </row>
  </sheetData>
  <mergeCells count="4">
    <mergeCell ref="I3:N3"/>
    <mergeCell ref="B3:E3"/>
    <mergeCell ref="F3:H3"/>
    <mergeCell ref="A3:A4"/>
  </mergeCells>
  <pageMargins left="0.23622047244094491" right="0.23622047244094491" top="0.74803149606299213" bottom="0.74803149606299213" header="0.31496062992125984" footer="0.31496062992125984"/>
  <pageSetup paperSize="9" orientation="landscape" r:id="rId1"/>
  <headerFooter alignWithMargins="0">
    <oddHeader>&amp;C&amp;"Arial,Negrita"&amp;18PROYECTO DE PRESUPUESTO 2021</oddHeader>
    <oddFooter>&amp;L&amp;"Arial,Negrita"&amp;8PROYECTO DE PRESUPUESTO PARA EL AÑO FISCAL 2021
INFORMACIÓN PARA LA COMISIÓN DE PRESUPUESTO Y CUENTA GENERAL DE LA REPÚBLICA DEL CONGRESO DE LA REPÚBLICA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3">
    <tabColor rgb="FFFF0000"/>
  </sheetPr>
  <dimension ref="A1:V25"/>
  <sheetViews>
    <sheetView view="pageLayout" topLeftCell="A4" zoomScale="160" zoomScaleNormal="100" zoomScaleSheetLayoutView="90" zoomScalePageLayoutView="160" workbookViewId="0">
      <selection activeCell="L28" sqref="L28:M28"/>
    </sheetView>
  </sheetViews>
  <sheetFormatPr baseColWidth="10" defaultColWidth="11.28515625" defaultRowHeight="11.25" x14ac:dyDescent="0.2"/>
  <cols>
    <col min="1" max="1" width="25.5703125" style="133" customWidth="1"/>
    <col min="2" max="17" width="7" style="133" customWidth="1"/>
    <col min="18" max="16384" width="11.28515625" style="133"/>
  </cols>
  <sheetData>
    <row r="1" spans="1:22" s="132" customFormat="1" x14ac:dyDescent="0.2">
      <c r="A1" s="130" t="s">
        <v>420</v>
      </c>
      <c r="B1" s="135"/>
      <c r="C1" s="135"/>
      <c r="D1" s="135"/>
      <c r="E1" s="135"/>
    </row>
    <row r="2" spans="1:22" s="132" customFormat="1" ht="12" thickBot="1" x14ac:dyDescent="0.25">
      <c r="A2" s="131" t="s">
        <v>349</v>
      </c>
      <c r="B2" s="131"/>
      <c r="C2" s="131"/>
      <c r="D2" s="131"/>
      <c r="E2" s="131"/>
      <c r="F2" s="131"/>
      <c r="G2" s="131"/>
      <c r="H2" s="131"/>
      <c r="I2" s="131"/>
      <c r="J2" s="131"/>
      <c r="K2" s="131"/>
      <c r="L2" s="131"/>
      <c r="M2" s="131"/>
      <c r="N2" s="131"/>
      <c r="O2" s="131"/>
      <c r="P2" s="131"/>
      <c r="Q2" s="131"/>
      <c r="R2" s="131"/>
      <c r="S2" s="131"/>
      <c r="T2" s="131"/>
      <c r="U2" s="131"/>
      <c r="V2" s="131"/>
    </row>
    <row r="3" spans="1:22" ht="12" thickBot="1" x14ac:dyDescent="0.25">
      <c r="A3" s="593" t="s">
        <v>1</v>
      </c>
      <c r="B3" s="591" t="s">
        <v>421</v>
      </c>
      <c r="C3" s="592"/>
      <c r="D3" s="592"/>
      <c r="E3" s="592"/>
      <c r="F3" s="592"/>
      <c r="G3" s="592"/>
      <c r="H3" s="590"/>
      <c r="I3" s="589" t="s">
        <v>422</v>
      </c>
      <c r="J3" s="592"/>
      <c r="K3" s="592"/>
      <c r="L3" s="592"/>
      <c r="M3" s="590"/>
      <c r="N3" s="589" t="s">
        <v>423</v>
      </c>
      <c r="O3" s="590"/>
      <c r="P3" s="589" t="s">
        <v>0</v>
      </c>
      <c r="Q3" s="590"/>
    </row>
    <row r="4" spans="1:22" s="143" customFormat="1" ht="80.25" customHeight="1" thickBot="1" x14ac:dyDescent="0.25">
      <c r="A4" s="594"/>
      <c r="B4" s="163" t="s">
        <v>280</v>
      </c>
      <c r="C4" s="164" t="s">
        <v>281</v>
      </c>
      <c r="D4" s="163" t="s">
        <v>282</v>
      </c>
      <c r="E4" s="163" t="s">
        <v>283</v>
      </c>
      <c r="F4" s="163" t="s">
        <v>284</v>
      </c>
      <c r="G4" s="162" t="s">
        <v>285</v>
      </c>
      <c r="H4" s="162" t="s">
        <v>286</v>
      </c>
      <c r="I4" s="163" t="s">
        <v>287</v>
      </c>
      <c r="J4" s="162" t="s">
        <v>285</v>
      </c>
      <c r="K4" s="162" t="s">
        <v>288</v>
      </c>
      <c r="L4" s="162" t="s">
        <v>289</v>
      </c>
      <c r="M4" s="162" t="s">
        <v>290</v>
      </c>
      <c r="N4" s="162" t="s">
        <v>291</v>
      </c>
      <c r="O4" s="164" t="s">
        <v>292</v>
      </c>
      <c r="P4" s="163" t="s">
        <v>15</v>
      </c>
      <c r="Q4" s="162" t="s">
        <v>17</v>
      </c>
    </row>
    <row r="5" spans="1:22" x14ac:dyDescent="0.2">
      <c r="A5" s="333"/>
      <c r="B5" s="334"/>
      <c r="C5" s="335"/>
      <c r="D5" s="334"/>
      <c r="E5" s="336"/>
      <c r="F5" s="336"/>
      <c r="G5" s="336"/>
      <c r="H5" s="336"/>
      <c r="I5" s="336"/>
      <c r="J5" s="336"/>
      <c r="K5" s="336"/>
      <c r="L5" s="336"/>
      <c r="M5" s="336"/>
      <c r="N5" s="336"/>
      <c r="O5" s="336"/>
      <c r="P5" s="335"/>
      <c r="Q5" s="333"/>
    </row>
    <row r="6" spans="1:22" x14ac:dyDescent="0.2">
      <c r="A6" s="333" t="s">
        <v>40</v>
      </c>
      <c r="B6" s="334"/>
      <c r="C6" s="335">
        <v>296724738</v>
      </c>
      <c r="D6" s="334">
        <v>40057601</v>
      </c>
      <c r="E6" s="336">
        <v>40749632</v>
      </c>
      <c r="F6" s="336"/>
      <c r="G6" s="336">
        <v>200000</v>
      </c>
      <c r="H6" s="336">
        <f>SUM(B6:G6)</f>
        <v>377731971</v>
      </c>
      <c r="I6" s="336"/>
      <c r="J6" s="336"/>
      <c r="K6" s="336"/>
      <c r="L6" s="336"/>
      <c r="M6" s="336"/>
      <c r="N6" s="336"/>
      <c r="O6" s="336"/>
      <c r="P6" s="335">
        <f>H6+M6+O6</f>
        <v>377731971</v>
      </c>
      <c r="Q6" s="346">
        <f>P6/$P$24</f>
        <v>0.69482338657693643</v>
      </c>
    </row>
    <row r="7" spans="1:22" x14ac:dyDescent="0.2">
      <c r="A7" s="333"/>
      <c r="B7" s="334"/>
      <c r="C7" s="335"/>
      <c r="D7" s="334"/>
      <c r="E7" s="336"/>
      <c r="F7" s="336"/>
      <c r="G7" s="336"/>
      <c r="H7" s="336"/>
      <c r="I7" s="336"/>
      <c r="J7" s="336"/>
      <c r="K7" s="336"/>
      <c r="L7" s="336"/>
      <c r="M7" s="336"/>
      <c r="N7" s="336"/>
      <c r="O7" s="336"/>
      <c r="P7" s="335"/>
      <c r="Q7" s="346">
        <f t="shared" ref="Q7:Q15" si="0">P7/$P$24</f>
        <v>0</v>
      </c>
    </row>
    <row r="8" spans="1:22" x14ac:dyDescent="0.2">
      <c r="A8" s="333" t="s">
        <v>41</v>
      </c>
      <c r="B8" s="334"/>
      <c r="C8" s="336">
        <v>47111</v>
      </c>
      <c r="D8" s="334"/>
      <c r="E8" s="336">
        <v>11209574</v>
      </c>
      <c r="F8" s="336"/>
      <c r="G8" s="336">
        <v>403000</v>
      </c>
      <c r="H8" s="336">
        <f t="shared" ref="H8:H13" si="1">SUM(B8:G8)</f>
        <v>11659685</v>
      </c>
      <c r="I8" s="336"/>
      <c r="J8" s="336"/>
      <c r="K8" s="336">
        <v>19100339</v>
      </c>
      <c r="L8" s="336"/>
      <c r="M8" s="336">
        <f t="shared" ref="M8:M10" si="2">SUM(I8:L8)</f>
        <v>19100339</v>
      </c>
      <c r="N8" s="336"/>
      <c r="O8" s="336"/>
      <c r="P8" s="335">
        <f t="shared" ref="P8:P13" si="3">H8+M8+O8</f>
        <v>30760024</v>
      </c>
      <c r="Q8" s="346">
        <f t="shared" si="0"/>
        <v>5.6581877330335491E-2</v>
      </c>
    </row>
    <row r="9" spans="1:22" x14ac:dyDescent="0.2">
      <c r="A9" s="333"/>
      <c r="B9" s="334"/>
      <c r="C9" s="335"/>
      <c r="D9" s="334"/>
      <c r="E9" s="336"/>
      <c r="F9" s="336"/>
      <c r="G9" s="336"/>
      <c r="H9" s="336"/>
      <c r="I9" s="336"/>
      <c r="J9" s="336"/>
      <c r="K9" s="336"/>
      <c r="L9" s="336"/>
      <c r="M9" s="336"/>
      <c r="N9" s="336"/>
      <c r="O9" s="336"/>
      <c r="P9" s="335"/>
      <c r="Q9" s="346">
        <f t="shared" si="0"/>
        <v>0</v>
      </c>
    </row>
    <row r="10" spans="1:22" x14ac:dyDescent="0.2">
      <c r="A10" s="333" t="s">
        <v>42</v>
      </c>
      <c r="B10" s="334"/>
      <c r="C10" s="335"/>
      <c r="D10" s="334"/>
      <c r="E10" s="336"/>
      <c r="F10" s="336"/>
      <c r="G10" s="336"/>
      <c r="H10" s="336"/>
      <c r="I10" s="336"/>
      <c r="J10" s="336"/>
      <c r="K10" s="336">
        <v>90851178</v>
      </c>
      <c r="L10" s="336"/>
      <c r="M10" s="336">
        <f t="shared" si="2"/>
        <v>90851178</v>
      </c>
      <c r="N10" s="336"/>
      <c r="O10" s="336"/>
      <c r="P10" s="335">
        <f t="shared" si="3"/>
        <v>90851178</v>
      </c>
      <c r="Q10" s="346">
        <f t="shared" si="0"/>
        <v>0.16711723660919361</v>
      </c>
    </row>
    <row r="11" spans="1:22" x14ac:dyDescent="0.2">
      <c r="A11" s="333"/>
      <c r="B11" s="334"/>
      <c r="C11" s="335"/>
      <c r="D11" s="334"/>
      <c r="E11" s="336"/>
      <c r="F11" s="336"/>
      <c r="G11" s="336"/>
      <c r="H11" s="336"/>
      <c r="I11" s="336"/>
      <c r="J11" s="336"/>
      <c r="K11" s="336"/>
      <c r="L11" s="336"/>
      <c r="M11" s="336"/>
      <c r="N11" s="336"/>
      <c r="O11" s="336"/>
      <c r="P11" s="335"/>
      <c r="Q11" s="346">
        <f t="shared" si="0"/>
        <v>0</v>
      </c>
    </row>
    <row r="12" spans="1:22" x14ac:dyDescent="0.2">
      <c r="A12" s="337"/>
      <c r="B12" s="334"/>
      <c r="C12" s="338"/>
      <c r="D12" s="339"/>
      <c r="E12" s="340"/>
      <c r="F12" s="340"/>
      <c r="G12" s="336"/>
      <c r="H12" s="336"/>
      <c r="I12" s="336"/>
      <c r="J12" s="336"/>
      <c r="K12" s="336"/>
      <c r="L12" s="336"/>
      <c r="M12" s="336"/>
      <c r="N12" s="336"/>
      <c r="O12" s="336"/>
      <c r="P12" s="335"/>
      <c r="Q12" s="346">
        <f t="shared" si="0"/>
        <v>0</v>
      </c>
    </row>
    <row r="13" spans="1:22" x14ac:dyDescent="0.2">
      <c r="A13" s="333" t="s">
        <v>43</v>
      </c>
      <c r="B13" s="334"/>
      <c r="C13" s="335"/>
      <c r="D13" s="334"/>
      <c r="E13" s="336">
        <v>332329</v>
      </c>
      <c r="F13" s="336"/>
      <c r="G13" s="336"/>
      <c r="H13" s="336">
        <f t="shared" si="1"/>
        <v>332329</v>
      </c>
      <c r="I13" s="336"/>
      <c r="J13" s="336"/>
      <c r="K13" s="336"/>
      <c r="L13" s="336"/>
      <c r="M13" s="336"/>
      <c r="N13" s="336"/>
      <c r="O13" s="336"/>
      <c r="P13" s="335">
        <f t="shared" si="3"/>
        <v>332329</v>
      </c>
      <c r="Q13" s="346">
        <f t="shared" si="0"/>
        <v>6.1130637321066663E-4</v>
      </c>
    </row>
    <row r="14" spans="1:22" x14ac:dyDescent="0.2">
      <c r="A14" s="333"/>
      <c r="B14" s="334"/>
      <c r="C14" s="335"/>
      <c r="D14" s="334"/>
      <c r="E14" s="336"/>
      <c r="F14" s="336"/>
      <c r="G14" s="336"/>
      <c r="H14" s="336"/>
      <c r="I14" s="336"/>
      <c r="J14" s="336"/>
      <c r="K14" s="336"/>
      <c r="L14" s="336"/>
      <c r="M14" s="336"/>
      <c r="N14" s="336"/>
      <c r="O14" s="336"/>
      <c r="P14" s="335"/>
      <c r="Q14" s="346">
        <f t="shared" si="0"/>
        <v>0</v>
      </c>
    </row>
    <row r="15" spans="1:22" x14ac:dyDescent="0.2">
      <c r="A15" s="333" t="s">
        <v>44</v>
      </c>
      <c r="B15" s="334"/>
      <c r="C15" s="334"/>
      <c r="D15" s="334"/>
      <c r="E15" s="336">
        <v>7308474</v>
      </c>
      <c r="F15" s="334">
        <f>SUM(F17:F22)</f>
        <v>0</v>
      </c>
      <c r="G15" s="334">
        <f t="shared" ref="G15:K15" si="4">SUM(G17:G22)</f>
        <v>0</v>
      </c>
      <c r="H15" s="336">
        <f>SUM(B15:G15)</f>
        <v>7308474</v>
      </c>
      <c r="I15" s="334"/>
      <c r="J15" s="334"/>
      <c r="K15" s="334">
        <f t="shared" si="4"/>
        <v>36653412</v>
      </c>
      <c r="L15" s="334"/>
      <c r="M15" s="336">
        <f>SUM(I15:L15)</f>
        <v>36653412</v>
      </c>
      <c r="N15" s="334"/>
      <c r="O15" s="334"/>
      <c r="P15" s="335">
        <f>H15+M15+O15</f>
        <v>43961886</v>
      </c>
      <c r="Q15" s="346">
        <f t="shared" si="0"/>
        <v>8.0866193110323753E-2</v>
      </c>
    </row>
    <row r="16" spans="1:22" x14ac:dyDescent="0.2">
      <c r="A16" s="333"/>
      <c r="B16" s="334"/>
      <c r="C16" s="335"/>
      <c r="D16" s="334"/>
      <c r="E16" s="336"/>
      <c r="F16" s="336"/>
      <c r="G16" s="336"/>
      <c r="H16" s="336"/>
      <c r="I16" s="336"/>
      <c r="J16" s="336"/>
      <c r="K16" s="336"/>
      <c r="L16" s="336"/>
      <c r="M16" s="336"/>
      <c r="N16" s="336"/>
      <c r="O16" s="336"/>
      <c r="P16" s="335"/>
      <c r="Q16" s="333"/>
    </row>
    <row r="17" spans="1:17" x14ac:dyDescent="0.2">
      <c r="A17" s="333" t="s">
        <v>48</v>
      </c>
      <c r="B17" s="334"/>
      <c r="C17" s="335"/>
      <c r="D17" s="334"/>
      <c r="E17" s="336">
        <v>7308474</v>
      </c>
      <c r="F17" s="336"/>
      <c r="G17" s="336"/>
      <c r="H17" s="336"/>
      <c r="I17" s="336"/>
      <c r="J17" s="336"/>
      <c r="K17" s="336">
        <v>36653412</v>
      </c>
      <c r="L17" s="336"/>
      <c r="M17" s="336"/>
      <c r="N17" s="336"/>
      <c r="O17" s="336"/>
      <c r="P17" s="335"/>
      <c r="Q17" s="333"/>
    </row>
    <row r="18" spans="1:17" x14ac:dyDescent="0.2">
      <c r="A18" s="333" t="s">
        <v>49</v>
      </c>
      <c r="B18" s="334"/>
      <c r="C18" s="335"/>
      <c r="D18" s="334"/>
      <c r="E18" s="336"/>
      <c r="F18" s="336"/>
      <c r="G18" s="336"/>
      <c r="H18" s="336"/>
      <c r="I18" s="336"/>
      <c r="J18" s="336"/>
      <c r="K18" s="336"/>
      <c r="L18" s="336"/>
      <c r="M18" s="336"/>
      <c r="N18" s="336"/>
      <c r="O18" s="336"/>
      <c r="P18" s="335"/>
      <c r="Q18" s="333"/>
    </row>
    <row r="19" spans="1:17" x14ac:dyDescent="0.2">
      <c r="A19" s="333" t="s">
        <v>45</v>
      </c>
      <c r="B19" s="334"/>
      <c r="C19" s="335"/>
      <c r="D19" s="334"/>
      <c r="E19" s="336"/>
      <c r="F19" s="336"/>
      <c r="G19" s="336"/>
      <c r="H19" s="336"/>
      <c r="I19" s="336"/>
      <c r="J19" s="336"/>
      <c r="K19" s="336"/>
      <c r="L19" s="336"/>
      <c r="M19" s="336"/>
      <c r="N19" s="336"/>
      <c r="O19" s="336"/>
      <c r="P19" s="335"/>
      <c r="Q19" s="333"/>
    </row>
    <row r="20" spans="1:17" x14ac:dyDescent="0.2">
      <c r="A20" s="333" t="s">
        <v>46</v>
      </c>
      <c r="B20" s="334"/>
      <c r="C20" s="335"/>
      <c r="D20" s="334"/>
      <c r="E20" s="336"/>
      <c r="F20" s="336"/>
      <c r="G20" s="336"/>
      <c r="H20" s="336"/>
      <c r="I20" s="336"/>
      <c r="J20" s="336"/>
      <c r="K20" s="336"/>
      <c r="L20" s="336"/>
      <c r="M20" s="336"/>
      <c r="N20" s="336"/>
      <c r="O20" s="336"/>
      <c r="P20" s="335"/>
      <c r="Q20" s="333"/>
    </row>
    <row r="21" spans="1:17" x14ac:dyDescent="0.2">
      <c r="A21" s="333" t="s">
        <v>47</v>
      </c>
      <c r="B21" s="334"/>
      <c r="C21" s="335"/>
      <c r="D21" s="334"/>
      <c r="E21" s="336"/>
      <c r="F21" s="336"/>
      <c r="G21" s="336"/>
      <c r="H21" s="336"/>
      <c r="I21" s="336"/>
      <c r="J21" s="336"/>
      <c r="K21" s="336"/>
      <c r="L21" s="336"/>
      <c r="M21" s="336"/>
      <c r="N21" s="336"/>
      <c r="O21" s="336"/>
      <c r="P21" s="335"/>
      <c r="Q21" s="333"/>
    </row>
    <row r="22" spans="1:17" x14ac:dyDescent="0.2">
      <c r="A22" s="333" t="s">
        <v>78</v>
      </c>
      <c r="B22" s="334"/>
      <c r="C22" s="335"/>
      <c r="D22" s="334"/>
      <c r="E22" s="336"/>
      <c r="F22" s="336"/>
      <c r="G22" s="336"/>
      <c r="H22" s="336"/>
      <c r="I22" s="336"/>
      <c r="J22" s="336"/>
      <c r="K22" s="336"/>
      <c r="L22" s="336"/>
      <c r="M22" s="336"/>
      <c r="N22" s="336"/>
      <c r="O22" s="336"/>
      <c r="P22" s="335"/>
      <c r="Q22" s="333"/>
    </row>
    <row r="23" spans="1:17" ht="12" thickBot="1" x14ac:dyDescent="0.25">
      <c r="A23" s="341"/>
      <c r="B23" s="341"/>
      <c r="C23" s="342"/>
      <c r="D23" s="333"/>
      <c r="E23" s="343"/>
      <c r="F23" s="343"/>
      <c r="G23" s="343"/>
      <c r="H23" s="343"/>
      <c r="I23" s="343"/>
      <c r="J23" s="343"/>
      <c r="K23" s="343"/>
      <c r="L23" s="343"/>
      <c r="M23" s="336"/>
      <c r="N23" s="343"/>
      <c r="O23" s="343"/>
      <c r="P23" s="335"/>
      <c r="Q23" s="333"/>
    </row>
    <row r="24" spans="1:17" ht="12" thickBot="1" x14ac:dyDescent="0.25">
      <c r="A24" s="344" t="s">
        <v>0</v>
      </c>
      <c r="B24" s="345">
        <f>B6+B8+B10+B13+B15</f>
        <v>0</v>
      </c>
      <c r="C24" s="345">
        <f t="shared" ref="C24:Q24" si="5">C6+C8+C10+C13+C15</f>
        <v>296771849</v>
      </c>
      <c r="D24" s="345">
        <f t="shared" si="5"/>
        <v>40057601</v>
      </c>
      <c r="E24" s="345">
        <f t="shared" si="5"/>
        <v>59600009</v>
      </c>
      <c r="F24" s="345">
        <f t="shared" si="5"/>
        <v>0</v>
      </c>
      <c r="G24" s="345">
        <f t="shared" si="5"/>
        <v>603000</v>
      </c>
      <c r="H24" s="345">
        <f t="shared" si="5"/>
        <v>397032459</v>
      </c>
      <c r="I24" s="345">
        <f t="shared" si="5"/>
        <v>0</v>
      </c>
      <c r="J24" s="345">
        <f t="shared" si="5"/>
        <v>0</v>
      </c>
      <c r="K24" s="345">
        <f t="shared" si="5"/>
        <v>146604929</v>
      </c>
      <c r="L24" s="345">
        <f t="shared" si="5"/>
        <v>0</v>
      </c>
      <c r="M24" s="345">
        <f t="shared" si="5"/>
        <v>146604929</v>
      </c>
      <c r="N24" s="345">
        <f t="shared" si="5"/>
        <v>0</v>
      </c>
      <c r="O24" s="345">
        <f t="shared" si="5"/>
        <v>0</v>
      </c>
      <c r="P24" s="345">
        <f>P6+P8+P10+P13+P15</f>
        <v>543637388</v>
      </c>
      <c r="Q24" s="347">
        <f t="shared" si="5"/>
        <v>1</v>
      </c>
    </row>
    <row r="25" spans="1:17" x14ac:dyDescent="0.2">
      <c r="A25" s="138"/>
      <c r="B25" s="144"/>
      <c r="C25" s="144"/>
      <c r="D25" s="144"/>
      <c r="E25" s="144"/>
      <c r="F25" s="144"/>
      <c r="G25" s="144"/>
      <c r="H25" s="144"/>
      <c r="I25" s="144"/>
      <c r="J25" s="144"/>
      <c r="K25" s="144"/>
      <c r="L25" s="144"/>
      <c r="M25" s="144"/>
      <c r="N25" s="144"/>
      <c r="O25" s="144"/>
      <c r="P25" s="144"/>
      <c r="Q25" s="144"/>
    </row>
  </sheetData>
  <mergeCells count="5">
    <mergeCell ref="P3:Q3"/>
    <mergeCell ref="B3:H3"/>
    <mergeCell ref="I3:M3"/>
    <mergeCell ref="A3:A4"/>
    <mergeCell ref="N3:O3"/>
  </mergeCells>
  <phoneticPr fontId="0" type="noConversion"/>
  <pageMargins left="0.23622047244094491" right="0.45833333333333331" top="0.74803149606299213" bottom="0.74803149606299213" header="0.31496062992125984" footer="0.31496062992125984"/>
  <pageSetup paperSize="9" orientation="landscape" r:id="rId1"/>
  <headerFooter alignWithMargins="0">
    <oddHeader xml:space="preserve">&amp;C&amp;"Arial,Negrita"&amp;18PROYECTO DEL PRESUPUESTO 2021
</oddHeader>
    <oddFooter>&amp;L&amp;"Arial,Negrita"&amp;8PROYECTO DE PRESUPUESTO PARA EL AÑO FISCAL 2020
INFORMACIÓN PARA LA COMISIÓN DE PRESUPUESTO Y CUENTA GENERAL DE LA REPÚBLICA DEL CONGRESO DE LA REPÚBLICA</oddFooter>
  </headerFooter>
  <ignoredErrors>
    <ignoredError sqref="H15"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6">
    <tabColor rgb="FFFF0000"/>
    <pageSetUpPr fitToPage="1"/>
  </sheetPr>
  <dimension ref="A1:V117"/>
  <sheetViews>
    <sheetView view="pageLayout" zoomScale="115" zoomScaleNormal="100" zoomScaleSheetLayoutView="70" zoomScalePageLayoutView="115" workbookViewId="0">
      <selection activeCell="P113" sqref="P112:P113"/>
    </sheetView>
  </sheetViews>
  <sheetFormatPr baseColWidth="10" defaultColWidth="11.42578125" defaultRowHeight="12" x14ac:dyDescent="0.2"/>
  <cols>
    <col min="1" max="1" width="25" style="101" customWidth="1"/>
    <col min="2" max="2" width="16.28515625" style="101" bestFit="1" customWidth="1"/>
    <col min="3" max="3" width="8.7109375" style="101" customWidth="1"/>
    <col min="4" max="4" width="11.28515625" style="101" customWidth="1"/>
    <col min="5" max="5" width="10.85546875" style="101" customWidth="1"/>
    <col min="6" max="6" width="11.140625" style="101" customWidth="1"/>
    <col min="7" max="7" width="8.7109375" style="101" customWidth="1"/>
    <col min="8" max="8" width="10" style="101" customWidth="1"/>
    <col min="9" max="9" width="11.5703125" style="101" customWidth="1"/>
    <col min="10" max="11" width="8.7109375" style="101" customWidth="1"/>
    <col min="12" max="12" width="11.42578125" style="101" customWidth="1"/>
    <col min="13" max="13" width="8.7109375" style="101" customWidth="1"/>
    <col min="14" max="14" width="11.42578125" style="101" customWidth="1"/>
    <col min="15" max="16" width="8.7109375" style="101" customWidth="1"/>
    <col min="17" max="17" width="11.85546875" style="101" customWidth="1"/>
    <col min="18" max="18" width="8.7109375" style="101" customWidth="1"/>
    <col min="19" max="16384" width="11.42578125" style="101"/>
  </cols>
  <sheetData>
    <row r="1" spans="1:22" s="5" customFormat="1" x14ac:dyDescent="0.2">
      <c r="A1" s="125" t="s">
        <v>424</v>
      </c>
      <c r="B1" s="6"/>
      <c r="C1" s="6"/>
      <c r="D1" s="6"/>
      <c r="E1" s="6"/>
      <c r="F1" s="6"/>
      <c r="G1" s="6"/>
      <c r="H1" s="6"/>
      <c r="I1" s="6"/>
      <c r="J1" s="6"/>
      <c r="K1" s="6"/>
      <c r="L1" s="6"/>
      <c r="M1" s="6"/>
      <c r="N1" s="6"/>
      <c r="O1" s="6"/>
      <c r="P1" s="6"/>
      <c r="Q1" s="6"/>
      <c r="R1" s="6"/>
    </row>
    <row r="2" spans="1:22" s="5" customFormat="1" ht="12.75" thickBot="1" x14ac:dyDescent="0.25">
      <c r="A2" s="127" t="s">
        <v>349</v>
      </c>
      <c r="B2" s="117"/>
      <c r="C2" s="117"/>
      <c r="D2" s="117"/>
      <c r="E2" s="117"/>
      <c r="F2" s="117"/>
      <c r="G2" s="117"/>
      <c r="H2" s="117"/>
      <c r="I2" s="117"/>
      <c r="J2" s="117"/>
      <c r="K2" s="117"/>
      <c r="L2" s="117"/>
      <c r="M2" s="117"/>
      <c r="N2" s="117"/>
      <c r="O2" s="117"/>
      <c r="P2" s="117"/>
      <c r="Q2" s="117"/>
      <c r="R2" s="117"/>
      <c r="S2" s="117"/>
      <c r="T2" s="117"/>
      <c r="U2" s="117"/>
      <c r="V2" s="117"/>
    </row>
    <row r="3" spans="1:22" ht="27" customHeight="1" x14ac:dyDescent="0.2">
      <c r="A3" s="597" t="s">
        <v>118</v>
      </c>
      <c r="B3" s="604" t="s">
        <v>119</v>
      </c>
      <c r="C3" s="599" t="s">
        <v>18</v>
      </c>
      <c r="D3" s="600"/>
      <c r="E3" s="600"/>
      <c r="F3" s="600"/>
      <c r="G3" s="600"/>
      <c r="H3" s="600"/>
      <c r="I3" s="601"/>
      <c r="J3" s="602" t="s">
        <v>99</v>
      </c>
      <c r="K3" s="595"/>
      <c r="L3" s="595"/>
      <c r="M3" s="595"/>
      <c r="N3" s="596"/>
      <c r="O3" s="603" t="s">
        <v>87</v>
      </c>
      <c r="P3" s="595"/>
      <c r="Q3" s="595" t="s">
        <v>0</v>
      </c>
      <c r="R3" s="596"/>
    </row>
    <row r="4" spans="1:22" ht="112.5" customHeight="1" thickBot="1" x14ac:dyDescent="0.25">
      <c r="A4" s="598"/>
      <c r="B4" s="605"/>
      <c r="C4" s="165" t="s">
        <v>225</v>
      </c>
      <c r="D4" s="166" t="s">
        <v>226</v>
      </c>
      <c r="E4" s="166" t="s">
        <v>227</v>
      </c>
      <c r="F4" s="166" t="s">
        <v>228</v>
      </c>
      <c r="G4" s="166" t="s">
        <v>229</v>
      </c>
      <c r="H4" s="166" t="s">
        <v>230</v>
      </c>
      <c r="I4" s="392" t="s">
        <v>96</v>
      </c>
      <c r="J4" s="165" t="s">
        <v>229</v>
      </c>
      <c r="K4" s="166" t="s">
        <v>230</v>
      </c>
      <c r="L4" s="166" t="s">
        <v>231</v>
      </c>
      <c r="M4" s="166" t="s">
        <v>232</v>
      </c>
      <c r="N4" s="392" t="s">
        <v>97</v>
      </c>
      <c r="O4" s="167" t="s">
        <v>233</v>
      </c>
      <c r="P4" s="166" t="s">
        <v>98</v>
      </c>
      <c r="Q4" s="393" t="s">
        <v>36</v>
      </c>
      <c r="R4" s="168" t="s">
        <v>86</v>
      </c>
    </row>
    <row r="5" spans="1:22" x14ac:dyDescent="0.2">
      <c r="A5" s="19" t="s">
        <v>120</v>
      </c>
      <c r="B5" s="44">
        <v>2019</v>
      </c>
      <c r="C5" s="394"/>
      <c r="D5" s="395"/>
      <c r="E5" s="395"/>
      <c r="F5" s="395"/>
      <c r="G5" s="395"/>
      <c r="H5" s="395"/>
      <c r="I5" s="396"/>
      <c r="J5" s="397"/>
      <c r="K5" s="395"/>
      <c r="L5" s="395"/>
      <c r="M5" s="395"/>
      <c r="N5" s="396"/>
      <c r="O5" s="397"/>
      <c r="P5" s="395"/>
      <c r="Q5" s="396"/>
      <c r="R5" s="398"/>
    </row>
    <row r="6" spans="1:22" x14ac:dyDescent="0.2">
      <c r="A6" s="22"/>
      <c r="B6" s="13">
        <v>2020</v>
      </c>
      <c r="C6" s="399"/>
      <c r="D6" s="400"/>
      <c r="E6" s="401"/>
      <c r="F6" s="400"/>
      <c r="G6" s="401"/>
      <c r="H6" s="400"/>
      <c r="I6" s="396"/>
      <c r="J6" s="402"/>
      <c r="K6" s="401"/>
      <c r="L6" s="400"/>
      <c r="M6" s="401"/>
      <c r="N6" s="396"/>
      <c r="O6" s="402"/>
      <c r="P6" s="401"/>
      <c r="Q6" s="396"/>
      <c r="R6" s="403"/>
    </row>
    <row r="7" spans="1:22" x14ac:dyDescent="0.2">
      <c r="A7" s="22"/>
      <c r="B7" s="13">
        <v>2021</v>
      </c>
      <c r="C7" s="404"/>
      <c r="D7" s="405"/>
      <c r="E7" s="405"/>
      <c r="F7" s="405"/>
      <c r="G7" s="405"/>
      <c r="H7" s="405"/>
      <c r="I7" s="396"/>
      <c r="J7" s="406"/>
      <c r="K7" s="405"/>
      <c r="L7" s="405"/>
      <c r="M7" s="405"/>
      <c r="N7" s="396"/>
      <c r="O7" s="406"/>
      <c r="P7" s="405"/>
      <c r="Q7" s="396"/>
      <c r="R7" s="407"/>
    </row>
    <row r="8" spans="1:22" ht="12.75" thickBot="1" x14ac:dyDescent="0.25">
      <c r="A8" s="65"/>
      <c r="B8" s="77" t="s">
        <v>425</v>
      </c>
      <c r="C8" s="408"/>
      <c r="D8" s="409"/>
      <c r="E8" s="409"/>
      <c r="F8" s="409"/>
      <c r="G8" s="409"/>
      <c r="H8" s="409"/>
      <c r="I8" s="410"/>
      <c r="J8" s="411"/>
      <c r="K8" s="409"/>
      <c r="L8" s="409"/>
      <c r="M8" s="409"/>
      <c r="N8" s="410"/>
      <c r="O8" s="411"/>
      <c r="P8" s="409"/>
      <c r="Q8" s="410"/>
      <c r="R8" s="409"/>
    </row>
    <row r="9" spans="1:22" x14ac:dyDescent="0.2">
      <c r="A9" s="4" t="s">
        <v>121</v>
      </c>
      <c r="B9" s="44">
        <v>2019</v>
      </c>
      <c r="C9" s="412"/>
      <c r="D9" s="413"/>
      <c r="E9" s="413"/>
      <c r="F9" s="413"/>
      <c r="G9" s="413"/>
      <c r="H9" s="413"/>
      <c r="I9" s="396"/>
      <c r="J9" s="414"/>
      <c r="K9" s="413"/>
      <c r="L9" s="413"/>
      <c r="M9" s="413"/>
      <c r="N9" s="396"/>
      <c r="O9" s="414"/>
      <c r="P9" s="413"/>
      <c r="Q9" s="396"/>
      <c r="R9" s="415"/>
    </row>
    <row r="10" spans="1:22" x14ac:dyDescent="0.2">
      <c r="A10" s="22"/>
      <c r="B10" s="13">
        <v>2020</v>
      </c>
      <c r="C10" s="399"/>
      <c r="D10" s="401"/>
      <c r="E10" s="401"/>
      <c r="F10" s="401"/>
      <c r="G10" s="401"/>
      <c r="H10" s="401"/>
      <c r="I10" s="396"/>
      <c r="J10" s="402"/>
      <c r="K10" s="401"/>
      <c r="L10" s="401"/>
      <c r="M10" s="401"/>
      <c r="N10" s="396"/>
      <c r="O10" s="402"/>
      <c r="P10" s="401"/>
      <c r="Q10" s="396"/>
      <c r="R10" s="403"/>
    </row>
    <row r="11" spans="1:22" x14ac:dyDescent="0.2">
      <c r="A11" s="22"/>
      <c r="B11" s="13">
        <v>2021</v>
      </c>
      <c r="C11" s="399"/>
      <c r="D11" s="401"/>
      <c r="E11" s="401"/>
      <c r="F11" s="401"/>
      <c r="G11" s="401"/>
      <c r="H11" s="401"/>
      <c r="I11" s="396"/>
      <c r="J11" s="402"/>
      <c r="K11" s="401"/>
      <c r="L11" s="401"/>
      <c r="M11" s="401"/>
      <c r="N11" s="396"/>
      <c r="O11" s="402"/>
      <c r="P11" s="401"/>
      <c r="Q11" s="396"/>
      <c r="R11" s="403"/>
    </row>
    <row r="12" spans="1:22" ht="12.75" thickBot="1" x14ac:dyDescent="0.25">
      <c r="A12" s="24"/>
      <c r="B12" s="77" t="s">
        <v>425</v>
      </c>
      <c r="C12" s="408"/>
      <c r="D12" s="409"/>
      <c r="E12" s="409"/>
      <c r="F12" s="409" t="s">
        <v>89</v>
      </c>
      <c r="G12" s="409"/>
      <c r="H12" s="409"/>
      <c r="I12" s="410"/>
      <c r="J12" s="411"/>
      <c r="K12" s="409"/>
      <c r="L12" s="409"/>
      <c r="M12" s="409"/>
      <c r="N12" s="410"/>
      <c r="O12" s="411"/>
      <c r="P12" s="409"/>
      <c r="Q12" s="416"/>
      <c r="R12" s="417"/>
    </row>
    <row r="13" spans="1:22" x14ac:dyDescent="0.2">
      <c r="A13" s="19" t="s">
        <v>122</v>
      </c>
      <c r="B13" s="44">
        <v>2019</v>
      </c>
      <c r="C13" s="394"/>
      <c r="D13" s="418">
        <v>15064284</v>
      </c>
      <c r="E13" s="418">
        <v>10000</v>
      </c>
      <c r="F13" s="418">
        <v>15610255</v>
      </c>
      <c r="G13" s="418"/>
      <c r="H13" s="418">
        <v>160998</v>
      </c>
      <c r="I13" s="396">
        <f t="shared" ref="I13:I69" si="0">SUM(C13:H13)</f>
        <v>30845537</v>
      </c>
      <c r="J13" s="397"/>
      <c r="K13" s="395"/>
      <c r="L13" s="418">
        <v>14430025</v>
      </c>
      <c r="M13" s="395"/>
      <c r="N13" s="396">
        <f>SUM(J13:M13)</f>
        <v>14430025</v>
      </c>
      <c r="O13" s="397"/>
      <c r="P13" s="395"/>
      <c r="Q13" s="396">
        <f t="shared" ref="Q13:Q69" si="1">I13+N13</f>
        <v>45275562</v>
      </c>
      <c r="R13" s="398"/>
    </row>
    <row r="14" spans="1:22" x14ac:dyDescent="0.2">
      <c r="A14" s="22"/>
      <c r="B14" s="13">
        <v>2020</v>
      </c>
      <c r="C14" s="399"/>
      <c r="D14" s="400">
        <v>15343166</v>
      </c>
      <c r="E14" s="413"/>
      <c r="F14" s="400">
        <v>17207168</v>
      </c>
      <c r="G14" s="413"/>
      <c r="H14" s="400">
        <v>103000</v>
      </c>
      <c r="I14" s="396">
        <f t="shared" si="0"/>
        <v>32653334</v>
      </c>
      <c r="J14" s="402"/>
      <c r="K14" s="401"/>
      <c r="L14" s="400">
        <v>24138077</v>
      </c>
      <c r="M14" s="401"/>
      <c r="N14" s="396">
        <f t="shared" ref="N14:N15" si="2">SUM(J14:M14)</f>
        <v>24138077</v>
      </c>
      <c r="O14" s="402"/>
      <c r="P14" s="401"/>
      <c r="Q14" s="396">
        <f t="shared" si="1"/>
        <v>56791411</v>
      </c>
      <c r="R14" s="403"/>
    </row>
    <row r="15" spans="1:22" x14ac:dyDescent="0.2">
      <c r="A15" s="22"/>
      <c r="B15" s="13">
        <v>2021</v>
      </c>
      <c r="C15" s="399"/>
      <c r="D15" s="401">
        <v>7262237</v>
      </c>
      <c r="E15" s="401"/>
      <c r="F15" s="401">
        <v>24692964</v>
      </c>
      <c r="G15" s="401"/>
      <c r="H15" s="401">
        <v>103000</v>
      </c>
      <c r="I15" s="396">
        <f t="shared" si="0"/>
        <v>32058201</v>
      </c>
      <c r="J15" s="402"/>
      <c r="K15" s="401"/>
      <c r="L15" s="401">
        <v>28357405</v>
      </c>
      <c r="M15" s="401"/>
      <c r="N15" s="396">
        <f t="shared" si="2"/>
        <v>28357405</v>
      </c>
      <c r="O15" s="402"/>
      <c r="P15" s="401"/>
      <c r="Q15" s="396">
        <f t="shared" si="1"/>
        <v>60415606</v>
      </c>
      <c r="R15" s="403"/>
    </row>
    <row r="16" spans="1:22" ht="12.75" thickBot="1" x14ac:dyDescent="0.25">
      <c r="A16" s="24"/>
      <c r="B16" s="77" t="s">
        <v>425</v>
      </c>
      <c r="C16" s="408"/>
      <c r="D16" s="409"/>
      <c r="E16" s="409"/>
      <c r="F16" s="409"/>
      <c r="G16" s="409"/>
      <c r="H16" s="409"/>
      <c r="I16" s="410"/>
      <c r="J16" s="411"/>
      <c r="K16" s="409"/>
      <c r="L16" s="409"/>
      <c r="M16" s="409"/>
      <c r="N16" s="410"/>
      <c r="O16" s="411"/>
      <c r="P16" s="409"/>
      <c r="Q16" s="416"/>
      <c r="R16" s="417"/>
    </row>
    <row r="17" spans="1:18" x14ac:dyDescent="0.2">
      <c r="A17" s="19" t="s">
        <v>234</v>
      </c>
      <c r="B17" s="44">
        <v>2019</v>
      </c>
      <c r="C17" s="394"/>
      <c r="D17" s="395"/>
      <c r="E17" s="395"/>
      <c r="F17" s="395"/>
      <c r="G17" s="395"/>
      <c r="H17" s="395"/>
      <c r="I17" s="396"/>
      <c r="J17" s="397"/>
      <c r="K17" s="395"/>
      <c r="L17" s="395"/>
      <c r="M17" s="395"/>
      <c r="N17" s="396"/>
      <c r="O17" s="397"/>
      <c r="P17" s="395"/>
      <c r="Q17" s="396"/>
      <c r="R17" s="398"/>
    </row>
    <row r="18" spans="1:18" x14ac:dyDescent="0.2">
      <c r="A18" s="22"/>
      <c r="B18" s="13">
        <v>2020</v>
      </c>
      <c r="C18" s="399"/>
      <c r="D18" s="401"/>
      <c r="E18" s="401"/>
      <c r="F18" s="401"/>
      <c r="G18" s="401"/>
      <c r="H18" s="401"/>
      <c r="I18" s="396"/>
      <c r="J18" s="402"/>
      <c r="K18" s="401"/>
      <c r="L18" s="401"/>
      <c r="M18" s="401"/>
      <c r="N18" s="396"/>
      <c r="O18" s="402"/>
      <c r="P18" s="401"/>
      <c r="Q18" s="396"/>
      <c r="R18" s="403"/>
    </row>
    <row r="19" spans="1:18" x14ac:dyDescent="0.2">
      <c r="A19" s="22"/>
      <c r="B19" s="13">
        <v>2021</v>
      </c>
      <c r="C19" s="399"/>
      <c r="D19" s="401"/>
      <c r="E19" s="401"/>
      <c r="F19" s="401"/>
      <c r="G19" s="401"/>
      <c r="H19" s="401"/>
      <c r="I19" s="396"/>
      <c r="J19" s="402"/>
      <c r="K19" s="401"/>
      <c r="L19" s="401"/>
      <c r="M19" s="401"/>
      <c r="N19" s="396"/>
      <c r="O19" s="402"/>
      <c r="P19" s="401"/>
      <c r="Q19" s="396"/>
      <c r="R19" s="403"/>
    </row>
    <row r="20" spans="1:18" ht="12.75" thickBot="1" x14ac:dyDescent="0.25">
      <c r="A20" s="24"/>
      <c r="B20" s="77" t="s">
        <v>425</v>
      </c>
      <c r="C20" s="408"/>
      <c r="D20" s="409"/>
      <c r="E20" s="409"/>
      <c r="F20" s="409"/>
      <c r="G20" s="409"/>
      <c r="H20" s="409"/>
      <c r="I20" s="410"/>
      <c r="J20" s="411"/>
      <c r="K20" s="409"/>
      <c r="L20" s="409"/>
      <c r="M20" s="409"/>
      <c r="N20" s="410"/>
      <c r="O20" s="411"/>
      <c r="P20" s="409"/>
      <c r="Q20" s="416"/>
      <c r="R20" s="417"/>
    </row>
    <row r="21" spans="1:18" x14ac:dyDescent="0.2">
      <c r="A21" s="19" t="s">
        <v>235</v>
      </c>
      <c r="B21" s="44">
        <v>2019</v>
      </c>
      <c r="C21" s="394"/>
      <c r="D21" s="418">
        <v>20613</v>
      </c>
      <c r="E21" s="418">
        <v>1200000</v>
      </c>
      <c r="F21" s="418">
        <v>1686679</v>
      </c>
      <c r="G21" s="397"/>
      <c r="H21" s="395"/>
      <c r="I21" s="396">
        <f t="shared" si="0"/>
        <v>2907292</v>
      </c>
      <c r="J21" s="397"/>
      <c r="K21" s="395"/>
      <c r="L21" s="395"/>
      <c r="M21" s="395"/>
      <c r="N21" s="396">
        <f>SUM(J21:M21)</f>
        <v>0</v>
      </c>
      <c r="O21" s="397"/>
      <c r="P21" s="395"/>
      <c r="Q21" s="396">
        <f t="shared" si="1"/>
        <v>2907292</v>
      </c>
      <c r="R21" s="398"/>
    </row>
    <row r="22" spans="1:18" x14ac:dyDescent="0.2">
      <c r="A22" s="22"/>
      <c r="B22" s="13">
        <v>2020</v>
      </c>
      <c r="C22" s="399"/>
      <c r="D22" s="418">
        <v>20613</v>
      </c>
      <c r="E22" s="418">
        <v>1200000</v>
      </c>
      <c r="F22" s="418">
        <v>1359698</v>
      </c>
      <c r="G22" s="402"/>
      <c r="H22" s="401"/>
      <c r="I22" s="396">
        <f t="shared" si="0"/>
        <v>2580311</v>
      </c>
      <c r="J22" s="402"/>
      <c r="K22" s="401"/>
      <c r="L22" s="400">
        <v>312820</v>
      </c>
      <c r="M22" s="401"/>
      <c r="N22" s="396">
        <f t="shared" ref="N22:N23" si="3">SUM(J22:M22)</f>
        <v>312820</v>
      </c>
      <c r="O22" s="402"/>
      <c r="P22" s="401"/>
      <c r="Q22" s="396">
        <f t="shared" si="1"/>
        <v>2893131</v>
      </c>
      <c r="R22" s="403"/>
    </row>
    <row r="23" spans="1:18" x14ac:dyDescent="0.2">
      <c r="A23" s="22"/>
      <c r="B23" s="13">
        <v>2021</v>
      </c>
      <c r="C23" s="399"/>
      <c r="D23" s="401">
        <v>28002</v>
      </c>
      <c r="E23" s="401">
        <v>1139836</v>
      </c>
      <c r="F23" s="401">
        <v>1030819</v>
      </c>
      <c r="G23" s="401"/>
      <c r="H23" s="401"/>
      <c r="I23" s="396">
        <f t="shared" si="0"/>
        <v>2198657</v>
      </c>
      <c r="J23" s="402"/>
      <c r="K23" s="401"/>
      <c r="L23" s="401">
        <v>111308</v>
      </c>
      <c r="M23" s="401"/>
      <c r="N23" s="396">
        <f t="shared" si="3"/>
        <v>111308</v>
      </c>
      <c r="O23" s="402"/>
      <c r="P23" s="401"/>
      <c r="Q23" s="396">
        <f t="shared" si="1"/>
        <v>2309965</v>
      </c>
      <c r="R23" s="403"/>
    </row>
    <row r="24" spans="1:18" ht="12.75" thickBot="1" x14ac:dyDescent="0.25">
      <c r="A24" s="24"/>
      <c r="B24" s="77" t="s">
        <v>425</v>
      </c>
      <c r="C24" s="408"/>
      <c r="D24" s="409"/>
      <c r="E24" s="409"/>
      <c r="F24" s="409"/>
      <c r="G24" s="409"/>
      <c r="H24" s="409"/>
      <c r="I24" s="410"/>
      <c r="J24" s="411"/>
      <c r="K24" s="409"/>
      <c r="L24" s="409"/>
      <c r="M24" s="409"/>
      <c r="N24" s="410"/>
      <c r="O24" s="411"/>
      <c r="P24" s="409"/>
      <c r="Q24" s="416"/>
      <c r="R24" s="417"/>
    </row>
    <row r="25" spans="1:18" x14ac:dyDescent="0.2">
      <c r="A25" s="19" t="s">
        <v>236</v>
      </c>
      <c r="B25" s="44">
        <v>2019</v>
      </c>
      <c r="C25" s="394"/>
      <c r="D25" s="395"/>
      <c r="E25" s="395"/>
      <c r="F25" s="395"/>
      <c r="G25" s="395"/>
      <c r="H25" s="395"/>
      <c r="I25" s="396"/>
      <c r="J25" s="397"/>
      <c r="K25" s="395"/>
      <c r="L25" s="395"/>
      <c r="M25" s="395"/>
      <c r="N25" s="396"/>
      <c r="O25" s="397"/>
      <c r="P25" s="395"/>
      <c r="Q25" s="396"/>
      <c r="R25" s="398"/>
    </row>
    <row r="26" spans="1:18" x14ac:dyDescent="0.2">
      <c r="A26" s="22"/>
      <c r="B26" s="13">
        <v>2020</v>
      </c>
      <c r="C26" s="399"/>
      <c r="D26" s="401"/>
      <c r="E26" s="401"/>
      <c r="F26" s="401"/>
      <c r="G26" s="401"/>
      <c r="H26" s="401"/>
      <c r="I26" s="396"/>
      <c r="J26" s="402"/>
      <c r="K26" s="401"/>
      <c r="L26" s="401"/>
      <c r="M26" s="401"/>
      <c r="N26" s="396"/>
      <c r="O26" s="402"/>
      <c r="P26" s="401"/>
      <c r="Q26" s="396"/>
      <c r="R26" s="403"/>
    </row>
    <row r="27" spans="1:18" x14ac:dyDescent="0.2">
      <c r="A27" s="22"/>
      <c r="B27" s="13">
        <v>2021</v>
      </c>
      <c r="C27" s="399"/>
      <c r="D27" s="401"/>
      <c r="E27" s="401"/>
      <c r="F27" s="401"/>
      <c r="G27" s="401"/>
      <c r="H27" s="401"/>
      <c r="I27" s="396"/>
      <c r="J27" s="402"/>
      <c r="K27" s="401"/>
      <c r="L27" s="401"/>
      <c r="M27" s="401"/>
      <c r="N27" s="396"/>
      <c r="O27" s="402"/>
      <c r="P27" s="401"/>
      <c r="Q27" s="396"/>
      <c r="R27" s="403"/>
    </row>
    <row r="28" spans="1:18" ht="12.75" thickBot="1" x14ac:dyDescent="0.25">
      <c r="A28" s="24"/>
      <c r="B28" s="77" t="s">
        <v>425</v>
      </c>
      <c r="C28" s="408"/>
      <c r="D28" s="409"/>
      <c r="E28" s="409"/>
      <c r="F28" s="409"/>
      <c r="G28" s="409"/>
      <c r="H28" s="409"/>
      <c r="I28" s="410"/>
      <c r="J28" s="411"/>
      <c r="K28" s="409"/>
      <c r="L28" s="409"/>
      <c r="M28" s="409"/>
      <c r="N28" s="410"/>
      <c r="O28" s="411"/>
      <c r="P28" s="409"/>
      <c r="Q28" s="416"/>
      <c r="R28" s="417"/>
    </row>
    <row r="29" spans="1:18" x14ac:dyDescent="0.2">
      <c r="A29" s="19" t="s">
        <v>237</v>
      </c>
      <c r="B29" s="44">
        <v>2019</v>
      </c>
      <c r="C29" s="394"/>
      <c r="D29" s="418">
        <v>635791</v>
      </c>
      <c r="E29" s="395"/>
      <c r="F29" s="418">
        <v>1767222</v>
      </c>
      <c r="G29" s="395"/>
      <c r="H29" s="395"/>
      <c r="I29" s="396">
        <f t="shared" si="0"/>
        <v>2403013</v>
      </c>
      <c r="J29" s="397"/>
      <c r="K29" s="395"/>
      <c r="L29" s="400">
        <v>539600</v>
      </c>
      <c r="M29" s="395"/>
      <c r="N29" s="396">
        <f t="shared" ref="N29:N31" si="4">SUM(J29:M29)</f>
        <v>539600</v>
      </c>
      <c r="O29" s="397"/>
      <c r="P29" s="395"/>
      <c r="Q29" s="396">
        <f t="shared" si="1"/>
        <v>2942613</v>
      </c>
      <c r="R29" s="398"/>
    </row>
    <row r="30" spans="1:18" x14ac:dyDescent="0.2">
      <c r="A30" s="22"/>
      <c r="B30" s="13">
        <v>2020</v>
      </c>
      <c r="C30" s="399"/>
      <c r="D30" s="418">
        <v>478609</v>
      </c>
      <c r="E30" s="401"/>
      <c r="F30" s="418">
        <v>1937574</v>
      </c>
      <c r="G30" s="401"/>
      <c r="H30" s="401"/>
      <c r="I30" s="396">
        <f t="shared" si="0"/>
        <v>2416183</v>
      </c>
      <c r="J30" s="402"/>
      <c r="K30" s="401"/>
      <c r="L30" s="418">
        <v>6100</v>
      </c>
      <c r="M30" s="401"/>
      <c r="N30" s="396">
        <f t="shared" si="4"/>
        <v>6100</v>
      </c>
      <c r="O30" s="402"/>
      <c r="P30" s="401"/>
      <c r="Q30" s="396">
        <f t="shared" si="1"/>
        <v>2422283</v>
      </c>
      <c r="R30" s="403"/>
    </row>
    <row r="31" spans="1:18" x14ac:dyDescent="0.2">
      <c r="A31" s="22"/>
      <c r="B31" s="13">
        <v>2021</v>
      </c>
      <c r="C31" s="399"/>
      <c r="D31" s="401">
        <v>410487</v>
      </c>
      <c r="E31" s="401"/>
      <c r="F31" s="401">
        <v>834694</v>
      </c>
      <c r="G31" s="401"/>
      <c r="H31" s="401"/>
      <c r="I31" s="396">
        <f t="shared" si="0"/>
        <v>1245181</v>
      </c>
      <c r="J31" s="402"/>
      <c r="K31" s="401"/>
      <c r="L31" s="401"/>
      <c r="M31" s="401"/>
      <c r="N31" s="396">
        <f t="shared" si="4"/>
        <v>0</v>
      </c>
      <c r="O31" s="402"/>
      <c r="P31" s="401"/>
      <c r="Q31" s="396">
        <f t="shared" si="1"/>
        <v>1245181</v>
      </c>
      <c r="R31" s="403"/>
    </row>
    <row r="32" spans="1:18" ht="12.75" thickBot="1" x14ac:dyDescent="0.25">
      <c r="A32" s="24"/>
      <c r="B32" s="77" t="s">
        <v>425</v>
      </c>
      <c r="C32" s="408"/>
      <c r="D32" s="409"/>
      <c r="E32" s="409"/>
      <c r="F32" s="409"/>
      <c r="G32" s="409"/>
      <c r="H32" s="409"/>
      <c r="I32" s="410"/>
      <c r="J32" s="411"/>
      <c r="K32" s="409"/>
      <c r="L32" s="409"/>
      <c r="M32" s="409"/>
      <c r="N32" s="410"/>
      <c r="O32" s="411"/>
      <c r="P32" s="409"/>
      <c r="Q32" s="416"/>
      <c r="R32" s="417"/>
    </row>
    <row r="33" spans="1:18" x14ac:dyDescent="0.2">
      <c r="A33" s="19" t="s">
        <v>238</v>
      </c>
      <c r="B33" s="44">
        <v>2019</v>
      </c>
      <c r="C33" s="394"/>
      <c r="D33" s="395"/>
      <c r="E33" s="395"/>
      <c r="F33" s="400">
        <v>16748</v>
      </c>
      <c r="G33" s="395"/>
      <c r="H33" s="395"/>
      <c r="I33" s="396">
        <f t="shared" si="0"/>
        <v>16748</v>
      </c>
      <c r="J33" s="397"/>
      <c r="K33" s="395"/>
      <c r="L33" s="395"/>
      <c r="M33" s="395"/>
      <c r="N33" s="396"/>
      <c r="O33" s="397"/>
      <c r="P33" s="395"/>
      <c r="Q33" s="396">
        <f t="shared" si="1"/>
        <v>16748</v>
      </c>
      <c r="R33" s="398"/>
    </row>
    <row r="34" spans="1:18" x14ac:dyDescent="0.2">
      <c r="A34" s="22"/>
      <c r="B34" s="13">
        <v>2020</v>
      </c>
      <c r="C34" s="399"/>
      <c r="D34" s="401"/>
      <c r="E34" s="401"/>
      <c r="F34" s="418">
        <v>61353</v>
      </c>
      <c r="G34" s="401"/>
      <c r="H34" s="401"/>
      <c r="I34" s="396">
        <f t="shared" si="0"/>
        <v>61353</v>
      </c>
      <c r="J34" s="402"/>
      <c r="K34" s="401"/>
      <c r="L34" s="401"/>
      <c r="M34" s="401"/>
      <c r="N34" s="396"/>
      <c r="O34" s="402"/>
      <c r="P34" s="401"/>
      <c r="Q34" s="396">
        <f t="shared" si="1"/>
        <v>61353</v>
      </c>
      <c r="R34" s="403"/>
    </row>
    <row r="35" spans="1:18" x14ac:dyDescent="0.2">
      <c r="A35" s="22"/>
      <c r="B35" s="13">
        <v>2021</v>
      </c>
      <c r="C35" s="399"/>
      <c r="D35" s="401"/>
      <c r="E35" s="401"/>
      <c r="F35" s="401">
        <v>8312</v>
      </c>
      <c r="G35" s="401"/>
      <c r="H35" s="401"/>
      <c r="I35" s="396">
        <f t="shared" si="0"/>
        <v>8312</v>
      </c>
      <c r="J35" s="402"/>
      <c r="K35" s="401"/>
      <c r="L35" s="401"/>
      <c r="M35" s="401"/>
      <c r="N35" s="396"/>
      <c r="O35" s="402"/>
      <c r="P35" s="401"/>
      <c r="Q35" s="396">
        <f t="shared" si="1"/>
        <v>8312</v>
      </c>
      <c r="R35" s="403"/>
    </row>
    <row r="36" spans="1:18" ht="12.75" thickBot="1" x14ac:dyDescent="0.25">
      <c r="A36" s="24"/>
      <c r="B36" s="77" t="s">
        <v>425</v>
      </c>
      <c r="C36" s="408"/>
      <c r="D36" s="409"/>
      <c r="E36" s="409"/>
      <c r="F36" s="409"/>
      <c r="G36" s="409"/>
      <c r="H36" s="409"/>
      <c r="I36" s="410"/>
      <c r="J36" s="411"/>
      <c r="K36" s="409"/>
      <c r="L36" s="409"/>
      <c r="M36" s="409"/>
      <c r="N36" s="410"/>
      <c r="O36" s="411"/>
      <c r="P36" s="409"/>
      <c r="Q36" s="416"/>
      <c r="R36" s="417"/>
    </row>
    <row r="37" spans="1:18" x14ac:dyDescent="0.2">
      <c r="A37" s="19" t="s">
        <v>239</v>
      </c>
      <c r="B37" s="44">
        <v>2019</v>
      </c>
      <c r="C37" s="394"/>
      <c r="D37" s="400">
        <v>508429</v>
      </c>
      <c r="E37" s="395"/>
      <c r="F37" s="400">
        <v>508429</v>
      </c>
      <c r="G37" s="395"/>
      <c r="H37" s="395"/>
      <c r="I37" s="396">
        <f t="shared" si="0"/>
        <v>1016858</v>
      </c>
      <c r="J37" s="397"/>
      <c r="K37" s="395"/>
      <c r="L37" s="400">
        <v>12000</v>
      </c>
      <c r="M37" s="395"/>
      <c r="N37" s="396">
        <f t="shared" ref="N37:N55" si="5">SUM(J37:M37)</f>
        <v>12000</v>
      </c>
      <c r="O37" s="397"/>
      <c r="P37" s="395"/>
      <c r="Q37" s="396">
        <f t="shared" si="1"/>
        <v>1028858</v>
      </c>
      <c r="R37" s="398"/>
    </row>
    <row r="38" spans="1:18" x14ac:dyDescent="0.2">
      <c r="A38" s="22"/>
      <c r="B38" s="13">
        <v>2020</v>
      </c>
      <c r="C38" s="399"/>
      <c r="D38" s="418">
        <v>384289</v>
      </c>
      <c r="E38" s="401"/>
      <c r="F38" s="418">
        <v>168006</v>
      </c>
      <c r="G38" s="401"/>
      <c r="H38" s="401"/>
      <c r="I38" s="396">
        <f t="shared" si="0"/>
        <v>552295</v>
      </c>
      <c r="J38" s="402"/>
      <c r="K38" s="401"/>
      <c r="L38" s="418">
        <v>3373066</v>
      </c>
      <c r="M38" s="401"/>
      <c r="N38" s="396">
        <f t="shared" si="5"/>
        <v>3373066</v>
      </c>
      <c r="O38" s="402"/>
      <c r="P38" s="401"/>
      <c r="Q38" s="396">
        <f t="shared" si="1"/>
        <v>3925361</v>
      </c>
      <c r="R38" s="403"/>
    </row>
    <row r="39" spans="1:18" x14ac:dyDescent="0.2">
      <c r="A39" s="22"/>
      <c r="B39" s="13">
        <v>2021</v>
      </c>
      <c r="C39" s="399"/>
      <c r="D39" s="401">
        <v>393437</v>
      </c>
      <c r="E39" s="401"/>
      <c r="F39" s="401">
        <v>109520</v>
      </c>
      <c r="G39" s="401"/>
      <c r="H39" s="401"/>
      <c r="I39" s="396">
        <f t="shared" si="0"/>
        <v>502957</v>
      </c>
      <c r="J39" s="402"/>
      <c r="K39" s="401"/>
      <c r="L39" s="401"/>
      <c r="M39" s="401"/>
      <c r="N39" s="396">
        <f t="shared" si="5"/>
        <v>0</v>
      </c>
      <c r="O39" s="402"/>
      <c r="P39" s="401"/>
      <c r="Q39" s="396">
        <f t="shared" si="1"/>
        <v>502957</v>
      </c>
      <c r="R39" s="403"/>
    </row>
    <row r="40" spans="1:18" ht="12.75" thickBot="1" x14ac:dyDescent="0.25">
      <c r="A40" s="24"/>
      <c r="B40" s="77" t="s">
        <v>425</v>
      </c>
      <c r="C40" s="408"/>
      <c r="D40" s="409"/>
      <c r="E40" s="409"/>
      <c r="F40" s="409"/>
      <c r="G40" s="409"/>
      <c r="H40" s="409"/>
      <c r="I40" s="410"/>
      <c r="J40" s="411"/>
      <c r="K40" s="409"/>
      <c r="L40" s="409"/>
      <c r="M40" s="409"/>
      <c r="N40" s="410"/>
      <c r="O40" s="411"/>
      <c r="P40" s="409"/>
      <c r="Q40" s="416"/>
      <c r="R40" s="417"/>
    </row>
    <row r="41" spans="1:18" x14ac:dyDescent="0.2">
      <c r="A41" s="19" t="s">
        <v>240</v>
      </c>
      <c r="B41" s="44">
        <v>2019</v>
      </c>
      <c r="C41" s="394"/>
      <c r="D41" s="400">
        <v>3321662</v>
      </c>
      <c r="E41" s="419"/>
      <c r="F41" s="400">
        <v>1330685</v>
      </c>
      <c r="G41" s="395"/>
      <c r="H41" s="395"/>
      <c r="I41" s="396">
        <f t="shared" si="0"/>
        <v>4652347</v>
      </c>
      <c r="J41" s="397"/>
      <c r="K41" s="395"/>
      <c r="L41" s="400">
        <v>23966170</v>
      </c>
      <c r="M41" s="395"/>
      <c r="N41" s="396">
        <f t="shared" si="5"/>
        <v>23966170</v>
      </c>
      <c r="O41" s="397"/>
      <c r="P41" s="395"/>
      <c r="Q41" s="396">
        <f t="shared" si="1"/>
        <v>28618517</v>
      </c>
      <c r="R41" s="398"/>
    </row>
    <row r="42" spans="1:18" x14ac:dyDescent="0.2">
      <c r="A42" s="22"/>
      <c r="B42" s="13">
        <v>2020</v>
      </c>
      <c r="C42" s="399"/>
      <c r="D42" s="418">
        <v>3367865</v>
      </c>
      <c r="E42" s="401"/>
      <c r="F42" s="418">
        <v>1370946</v>
      </c>
      <c r="G42" s="401"/>
      <c r="H42" s="401"/>
      <c r="I42" s="396">
        <f t="shared" si="0"/>
        <v>4738811</v>
      </c>
      <c r="J42" s="402"/>
      <c r="K42" s="401"/>
      <c r="L42" s="418">
        <v>50909303</v>
      </c>
      <c r="M42" s="401"/>
      <c r="N42" s="396">
        <f t="shared" si="5"/>
        <v>50909303</v>
      </c>
      <c r="O42" s="402"/>
      <c r="P42" s="401"/>
      <c r="Q42" s="396">
        <f t="shared" si="1"/>
        <v>55648114</v>
      </c>
      <c r="R42" s="403"/>
    </row>
    <row r="43" spans="1:18" x14ac:dyDescent="0.2">
      <c r="A43" s="22"/>
      <c r="B43" s="13">
        <v>2021</v>
      </c>
      <c r="C43" s="399"/>
      <c r="D43" s="401">
        <v>3755021</v>
      </c>
      <c r="E43" s="401"/>
      <c r="F43" s="401">
        <v>903587</v>
      </c>
      <c r="G43" s="401"/>
      <c r="H43" s="401"/>
      <c r="I43" s="396">
        <f t="shared" si="0"/>
        <v>4658608</v>
      </c>
      <c r="J43" s="402"/>
      <c r="K43" s="401"/>
      <c r="L43" s="401">
        <v>69989375</v>
      </c>
      <c r="M43" s="401"/>
      <c r="N43" s="396">
        <f t="shared" si="5"/>
        <v>69989375</v>
      </c>
      <c r="O43" s="402"/>
      <c r="P43" s="401"/>
      <c r="Q43" s="396">
        <f t="shared" si="1"/>
        <v>74647983</v>
      </c>
      <c r="R43" s="403"/>
    </row>
    <row r="44" spans="1:18" ht="12.75" thickBot="1" x14ac:dyDescent="0.25">
      <c r="A44" s="24"/>
      <c r="B44" s="77" t="s">
        <v>425</v>
      </c>
      <c r="C44" s="408"/>
      <c r="D44" s="409"/>
      <c r="E44" s="409"/>
      <c r="F44" s="409"/>
      <c r="G44" s="409"/>
      <c r="H44" s="409"/>
      <c r="I44" s="410"/>
      <c r="J44" s="411"/>
      <c r="K44" s="409"/>
      <c r="L44" s="409"/>
      <c r="M44" s="409"/>
      <c r="N44" s="410"/>
      <c r="O44" s="411"/>
      <c r="P44" s="409"/>
      <c r="Q44" s="416"/>
      <c r="R44" s="417"/>
    </row>
    <row r="45" spans="1:18" x14ac:dyDescent="0.2">
      <c r="A45" s="19" t="s">
        <v>241</v>
      </c>
      <c r="B45" s="44">
        <v>2019</v>
      </c>
      <c r="C45" s="394"/>
      <c r="D45" s="400">
        <v>23966170</v>
      </c>
      <c r="E45" s="395"/>
      <c r="F45" s="400">
        <v>49830</v>
      </c>
      <c r="G45" s="395"/>
      <c r="H45" s="395"/>
      <c r="I45" s="396">
        <f t="shared" si="0"/>
        <v>24016000</v>
      </c>
      <c r="J45" s="397"/>
      <c r="K45" s="395"/>
      <c r="L45" s="400">
        <v>12000</v>
      </c>
      <c r="M45" s="395"/>
      <c r="N45" s="396">
        <f t="shared" si="5"/>
        <v>12000</v>
      </c>
      <c r="O45" s="397"/>
      <c r="P45" s="395"/>
      <c r="Q45" s="396">
        <f t="shared" si="1"/>
        <v>24028000</v>
      </c>
      <c r="R45" s="398"/>
    </row>
    <row r="46" spans="1:18" x14ac:dyDescent="0.2">
      <c r="A46" s="22"/>
      <c r="B46" s="13">
        <v>2020</v>
      </c>
      <c r="C46" s="399"/>
      <c r="D46" s="418">
        <v>377044</v>
      </c>
      <c r="E46" s="401"/>
      <c r="F46" s="418">
        <v>114820</v>
      </c>
      <c r="G46" s="401"/>
      <c r="H46" s="401"/>
      <c r="I46" s="396">
        <f t="shared" si="0"/>
        <v>491864</v>
      </c>
      <c r="J46" s="402"/>
      <c r="K46" s="401"/>
      <c r="L46" s="418">
        <v>35702</v>
      </c>
      <c r="M46" s="401"/>
      <c r="N46" s="396">
        <f t="shared" si="5"/>
        <v>35702</v>
      </c>
      <c r="O46" s="402"/>
      <c r="P46" s="401"/>
      <c r="Q46" s="396">
        <f t="shared" si="1"/>
        <v>527566</v>
      </c>
      <c r="R46" s="403"/>
    </row>
    <row r="47" spans="1:18" x14ac:dyDescent="0.2">
      <c r="A47" s="22"/>
      <c r="B47" s="13">
        <v>2021</v>
      </c>
      <c r="C47" s="399"/>
      <c r="D47" s="401">
        <v>391975</v>
      </c>
      <c r="E47" s="401"/>
      <c r="F47" s="401">
        <v>64571</v>
      </c>
      <c r="G47" s="401"/>
      <c r="H47" s="401"/>
      <c r="I47" s="396">
        <f t="shared" si="0"/>
        <v>456546</v>
      </c>
      <c r="J47" s="402"/>
      <c r="K47" s="401"/>
      <c r="L47" s="401"/>
      <c r="M47" s="401"/>
      <c r="N47" s="396"/>
      <c r="O47" s="402"/>
      <c r="P47" s="401"/>
      <c r="Q47" s="396">
        <f t="shared" si="1"/>
        <v>456546</v>
      </c>
      <c r="R47" s="403"/>
    </row>
    <row r="48" spans="1:18" ht="12.75" thickBot="1" x14ac:dyDescent="0.25">
      <c r="A48" s="24"/>
      <c r="B48" s="77" t="s">
        <v>425</v>
      </c>
      <c r="C48" s="408"/>
      <c r="D48" s="409"/>
      <c r="E48" s="409"/>
      <c r="F48" s="409"/>
      <c r="G48" s="409"/>
      <c r="H48" s="409"/>
      <c r="I48" s="410"/>
      <c r="J48" s="411"/>
      <c r="K48" s="409"/>
      <c r="L48" s="409"/>
      <c r="M48" s="409"/>
      <c r="N48" s="410"/>
      <c r="O48" s="411"/>
      <c r="P48" s="409"/>
      <c r="Q48" s="416"/>
      <c r="R48" s="420"/>
    </row>
    <row r="49" spans="1:18" x14ac:dyDescent="0.2">
      <c r="A49" s="19" t="s">
        <v>242</v>
      </c>
      <c r="B49" s="44">
        <v>2019</v>
      </c>
      <c r="C49" s="394"/>
      <c r="D49" s="395"/>
      <c r="E49" s="395"/>
      <c r="F49" s="395"/>
      <c r="G49" s="395"/>
      <c r="H49" s="395"/>
      <c r="I49" s="396"/>
      <c r="J49" s="397"/>
      <c r="K49" s="395"/>
      <c r="L49" s="395"/>
      <c r="M49" s="395"/>
      <c r="N49" s="396"/>
      <c r="O49" s="397"/>
      <c r="P49" s="395"/>
      <c r="Q49" s="396"/>
      <c r="R49" s="398"/>
    </row>
    <row r="50" spans="1:18" x14ac:dyDescent="0.2">
      <c r="A50" s="22"/>
      <c r="B50" s="13">
        <v>2020</v>
      </c>
      <c r="C50" s="399"/>
      <c r="D50" s="401"/>
      <c r="E50" s="401"/>
      <c r="F50" s="401"/>
      <c r="G50" s="401"/>
      <c r="H50" s="401"/>
      <c r="I50" s="396"/>
      <c r="J50" s="402"/>
      <c r="K50" s="401"/>
      <c r="L50" s="400">
        <v>376245</v>
      </c>
      <c r="M50" s="401"/>
      <c r="N50" s="396">
        <f t="shared" si="5"/>
        <v>376245</v>
      </c>
      <c r="O50" s="402"/>
      <c r="P50" s="401"/>
      <c r="Q50" s="396">
        <f t="shared" si="1"/>
        <v>376245</v>
      </c>
      <c r="R50" s="403"/>
    </row>
    <row r="51" spans="1:18" x14ac:dyDescent="0.2">
      <c r="A51" s="22"/>
      <c r="B51" s="13">
        <v>2021</v>
      </c>
      <c r="C51" s="399"/>
      <c r="D51" s="401"/>
      <c r="E51" s="401"/>
      <c r="F51" s="401"/>
      <c r="G51" s="401"/>
      <c r="H51" s="401"/>
      <c r="I51" s="396"/>
      <c r="J51" s="402"/>
      <c r="K51" s="401"/>
      <c r="L51" s="401"/>
      <c r="M51" s="401"/>
      <c r="N51" s="396"/>
      <c r="O51" s="402"/>
      <c r="P51" s="401"/>
      <c r="Q51" s="396"/>
      <c r="R51" s="403"/>
    </row>
    <row r="52" spans="1:18" ht="12.75" thickBot="1" x14ac:dyDescent="0.25">
      <c r="A52" s="24"/>
      <c r="B52" s="77" t="s">
        <v>425</v>
      </c>
      <c r="C52" s="408"/>
      <c r="D52" s="409"/>
      <c r="E52" s="409"/>
      <c r="F52" s="409"/>
      <c r="G52" s="409"/>
      <c r="H52" s="409"/>
      <c r="I52" s="410"/>
      <c r="J52" s="411"/>
      <c r="K52" s="409"/>
      <c r="L52" s="409"/>
      <c r="M52" s="409"/>
      <c r="N52" s="410"/>
      <c r="O52" s="411"/>
      <c r="P52" s="409"/>
      <c r="Q52" s="416"/>
      <c r="R52" s="417"/>
    </row>
    <row r="53" spans="1:18" x14ac:dyDescent="0.2">
      <c r="A53" s="19" t="s">
        <v>243</v>
      </c>
      <c r="B53" s="44">
        <v>2019</v>
      </c>
      <c r="C53" s="394"/>
      <c r="D53" s="400">
        <v>262223</v>
      </c>
      <c r="E53" s="395"/>
      <c r="F53" s="400">
        <v>132668</v>
      </c>
      <c r="G53" s="395"/>
      <c r="H53" s="395"/>
      <c r="I53" s="396">
        <f t="shared" si="0"/>
        <v>394891</v>
      </c>
      <c r="J53" s="397"/>
      <c r="K53" s="395"/>
      <c r="L53" s="400">
        <v>12000</v>
      </c>
      <c r="M53" s="395"/>
      <c r="N53" s="396">
        <f t="shared" si="5"/>
        <v>12000</v>
      </c>
      <c r="O53" s="397"/>
      <c r="P53" s="395"/>
      <c r="Q53" s="396">
        <f t="shared" si="1"/>
        <v>406891</v>
      </c>
      <c r="R53" s="398"/>
    </row>
    <row r="54" spans="1:18" x14ac:dyDescent="0.2">
      <c r="A54" s="22"/>
      <c r="B54" s="4">
        <v>2020</v>
      </c>
      <c r="C54" s="418"/>
      <c r="D54" s="418">
        <v>156415</v>
      </c>
      <c r="E54" s="418"/>
      <c r="F54" s="418">
        <v>468736</v>
      </c>
      <c r="G54" s="401"/>
      <c r="H54" s="401"/>
      <c r="I54" s="396">
        <f t="shared" si="0"/>
        <v>625151</v>
      </c>
      <c r="J54" s="402"/>
      <c r="K54" s="401"/>
      <c r="L54" s="418">
        <v>53000</v>
      </c>
      <c r="M54" s="401"/>
      <c r="N54" s="396">
        <f t="shared" si="5"/>
        <v>53000</v>
      </c>
      <c r="O54" s="402"/>
      <c r="P54" s="401"/>
      <c r="Q54" s="396">
        <f t="shared" si="1"/>
        <v>678151</v>
      </c>
      <c r="R54" s="403"/>
    </row>
    <row r="55" spans="1:18" x14ac:dyDescent="0.2">
      <c r="A55" s="22"/>
      <c r="B55" s="13">
        <v>2021</v>
      </c>
      <c r="C55" s="399"/>
      <c r="D55" s="401">
        <v>154321</v>
      </c>
      <c r="E55" s="401"/>
      <c r="F55" s="401">
        <v>306373</v>
      </c>
      <c r="G55" s="401"/>
      <c r="H55" s="401"/>
      <c r="I55" s="396">
        <f t="shared" si="0"/>
        <v>460694</v>
      </c>
      <c r="J55" s="402"/>
      <c r="K55" s="401"/>
      <c r="L55" s="401"/>
      <c r="M55" s="401"/>
      <c r="N55" s="396">
        <f t="shared" si="5"/>
        <v>0</v>
      </c>
      <c r="O55" s="402"/>
      <c r="P55" s="401"/>
      <c r="Q55" s="396">
        <f t="shared" si="1"/>
        <v>460694</v>
      </c>
      <c r="R55" s="403"/>
    </row>
    <row r="56" spans="1:18" ht="12.75" thickBot="1" x14ac:dyDescent="0.25">
      <c r="A56" s="24"/>
      <c r="B56" s="77" t="s">
        <v>425</v>
      </c>
      <c r="C56" s="408"/>
      <c r="D56" s="409"/>
      <c r="E56" s="409"/>
      <c r="F56" s="409"/>
      <c r="G56" s="409"/>
      <c r="H56" s="409"/>
      <c r="I56" s="410"/>
      <c r="J56" s="411"/>
      <c r="K56" s="409"/>
      <c r="L56" s="409"/>
      <c r="M56" s="409"/>
      <c r="N56" s="410"/>
      <c r="O56" s="411"/>
      <c r="P56" s="409"/>
      <c r="Q56" s="416"/>
      <c r="R56" s="417"/>
    </row>
    <row r="57" spans="1:18" x14ac:dyDescent="0.2">
      <c r="A57" s="19" t="s">
        <v>244</v>
      </c>
      <c r="B57" s="44">
        <v>2019</v>
      </c>
      <c r="C57" s="394"/>
      <c r="D57" s="400">
        <v>227747</v>
      </c>
      <c r="E57" s="395"/>
      <c r="F57" s="400">
        <v>1497582</v>
      </c>
      <c r="G57" s="395"/>
      <c r="H57" s="395"/>
      <c r="I57" s="396">
        <f t="shared" si="0"/>
        <v>1725329</v>
      </c>
      <c r="J57" s="397"/>
      <c r="K57" s="395"/>
      <c r="L57" s="395"/>
      <c r="M57" s="395"/>
      <c r="N57" s="396"/>
      <c r="O57" s="397"/>
      <c r="P57" s="395"/>
      <c r="Q57" s="396">
        <f t="shared" si="1"/>
        <v>1725329</v>
      </c>
      <c r="R57" s="398"/>
    </row>
    <row r="58" spans="1:18" x14ac:dyDescent="0.2">
      <c r="A58" s="22"/>
      <c r="B58" s="13">
        <v>2020</v>
      </c>
      <c r="C58" s="399"/>
      <c r="D58" s="418">
        <v>159998</v>
      </c>
      <c r="E58" s="401"/>
      <c r="F58" s="418">
        <v>248293</v>
      </c>
      <c r="G58" s="401"/>
      <c r="H58" s="401"/>
      <c r="I58" s="396">
        <f t="shared" si="0"/>
        <v>408291</v>
      </c>
      <c r="J58" s="402"/>
      <c r="K58" s="401"/>
      <c r="L58" s="401"/>
      <c r="M58" s="401"/>
      <c r="N58" s="396"/>
      <c r="O58" s="402"/>
      <c r="P58" s="401"/>
      <c r="Q58" s="396">
        <f t="shared" si="1"/>
        <v>408291</v>
      </c>
      <c r="R58" s="403"/>
    </row>
    <row r="59" spans="1:18" x14ac:dyDescent="0.2">
      <c r="A59" s="22"/>
      <c r="B59" s="13">
        <v>2021</v>
      </c>
      <c r="C59" s="399"/>
      <c r="D59" s="401">
        <v>183846</v>
      </c>
      <c r="E59" s="401"/>
      <c r="F59" s="401">
        <v>70770</v>
      </c>
      <c r="G59" s="401"/>
      <c r="H59" s="401"/>
      <c r="I59" s="396">
        <f t="shared" si="0"/>
        <v>254616</v>
      </c>
      <c r="J59" s="402"/>
      <c r="K59" s="401"/>
      <c r="L59" s="401"/>
      <c r="M59" s="401"/>
      <c r="N59" s="396"/>
      <c r="O59" s="402"/>
      <c r="P59" s="401"/>
      <c r="Q59" s="396">
        <f t="shared" si="1"/>
        <v>254616</v>
      </c>
      <c r="R59" s="403"/>
    </row>
    <row r="60" spans="1:18" ht="12.75" thickBot="1" x14ac:dyDescent="0.25">
      <c r="A60" s="24"/>
      <c r="B60" s="77" t="s">
        <v>425</v>
      </c>
      <c r="C60" s="408"/>
      <c r="D60" s="409"/>
      <c r="E60" s="409"/>
      <c r="F60" s="409"/>
      <c r="G60" s="409"/>
      <c r="H60" s="409"/>
      <c r="I60" s="410"/>
      <c r="J60" s="411"/>
      <c r="K60" s="409"/>
      <c r="L60" s="409"/>
      <c r="M60" s="409"/>
      <c r="N60" s="410"/>
      <c r="O60" s="411"/>
      <c r="P60" s="409"/>
      <c r="Q60" s="416"/>
      <c r="R60" s="417"/>
    </row>
    <row r="61" spans="1:18" x14ac:dyDescent="0.2">
      <c r="A61" s="19" t="s">
        <v>245</v>
      </c>
      <c r="B61" s="44">
        <v>2019</v>
      </c>
      <c r="C61" s="394"/>
      <c r="D61" s="400">
        <v>3371485</v>
      </c>
      <c r="E61" s="395"/>
      <c r="F61" s="400">
        <v>3395406</v>
      </c>
      <c r="G61" s="395"/>
      <c r="H61" s="400">
        <v>598490</v>
      </c>
      <c r="I61" s="396">
        <f t="shared" si="0"/>
        <v>7365381</v>
      </c>
      <c r="J61" s="397"/>
      <c r="K61" s="395"/>
      <c r="L61" s="400">
        <v>12431282</v>
      </c>
      <c r="M61" s="395"/>
      <c r="N61" s="396">
        <f t="shared" ref="N61:N63" si="6">SUM(J61:M61)</f>
        <v>12431282</v>
      </c>
      <c r="O61" s="397"/>
      <c r="P61" s="395"/>
      <c r="Q61" s="396">
        <f t="shared" si="1"/>
        <v>19796663</v>
      </c>
      <c r="R61" s="398"/>
    </row>
    <row r="62" spans="1:18" x14ac:dyDescent="0.2">
      <c r="A62" s="22"/>
      <c r="B62" s="13">
        <v>2020</v>
      </c>
      <c r="C62" s="399"/>
      <c r="D62" s="418">
        <v>3331405</v>
      </c>
      <c r="E62" s="401"/>
      <c r="F62" s="418">
        <v>12833461</v>
      </c>
      <c r="G62" s="401"/>
      <c r="H62" s="418">
        <v>100000</v>
      </c>
      <c r="I62" s="396">
        <f t="shared" si="0"/>
        <v>16264866</v>
      </c>
      <c r="J62" s="402"/>
      <c r="K62" s="401"/>
      <c r="L62" s="418">
        <v>6782530</v>
      </c>
      <c r="M62" s="401"/>
      <c r="N62" s="396">
        <f t="shared" si="6"/>
        <v>6782530</v>
      </c>
      <c r="O62" s="402"/>
      <c r="P62" s="401"/>
      <c r="Q62" s="396">
        <f t="shared" si="1"/>
        <v>23047396</v>
      </c>
      <c r="R62" s="403"/>
    </row>
    <row r="63" spans="1:18" x14ac:dyDescent="0.2">
      <c r="A63" s="22"/>
      <c r="B63" s="13">
        <v>2021</v>
      </c>
      <c r="C63" s="399"/>
      <c r="D63" s="401">
        <v>2518273</v>
      </c>
      <c r="E63" s="401"/>
      <c r="F63" s="401">
        <v>1576872</v>
      </c>
      <c r="G63" s="401"/>
      <c r="H63" s="401">
        <v>100000</v>
      </c>
      <c r="I63" s="396">
        <f t="shared" si="0"/>
        <v>4195145</v>
      </c>
      <c r="J63" s="402"/>
      <c r="K63" s="401"/>
      <c r="L63" s="401">
        <v>18545848</v>
      </c>
      <c r="M63" s="401"/>
      <c r="N63" s="396">
        <f t="shared" si="6"/>
        <v>18545848</v>
      </c>
      <c r="O63" s="402"/>
      <c r="P63" s="401"/>
      <c r="Q63" s="396">
        <f t="shared" si="1"/>
        <v>22740993</v>
      </c>
      <c r="R63" s="403"/>
    </row>
    <row r="64" spans="1:18" ht="12.75" thickBot="1" x14ac:dyDescent="0.25">
      <c r="A64" s="24"/>
      <c r="B64" s="77" t="s">
        <v>425</v>
      </c>
      <c r="C64" s="408"/>
      <c r="D64" s="409"/>
      <c r="E64" s="409"/>
      <c r="F64" s="409"/>
      <c r="G64" s="409"/>
      <c r="H64" s="409"/>
      <c r="I64" s="410"/>
      <c r="J64" s="411"/>
      <c r="K64" s="409"/>
      <c r="L64" s="409"/>
      <c r="M64" s="409"/>
      <c r="N64" s="410"/>
      <c r="O64" s="411"/>
      <c r="P64" s="409"/>
      <c r="Q64" s="416"/>
      <c r="R64" s="417"/>
    </row>
    <row r="65" spans="1:18" x14ac:dyDescent="0.2">
      <c r="A65" s="19" t="s">
        <v>246</v>
      </c>
      <c r="B65" s="44">
        <v>2019</v>
      </c>
      <c r="C65" s="394"/>
      <c r="D65" s="418">
        <v>121883</v>
      </c>
      <c r="E65" s="395"/>
      <c r="F65" s="400">
        <v>169746</v>
      </c>
      <c r="G65" s="395"/>
      <c r="H65" s="400">
        <v>5600</v>
      </c>
      <c r="I65" s="396">
        <f t="shared" si="0"/>
        <v>297229</v>
      </c>
      <c r="J65" s="397"/>
      <c r="K65" s="395"/>
      <c r="L65" s="418">
        <v>860</v>
      </c>
      <c r="M65" s="395"/>
      <c r="N65" s="396">
        <f>SUM(J65:M65)</f>
        <v>860</v>
      </c>
      <c r="O65" s="397"/>
      <c r="P65" s="395"/>
      <c r="Q65" s="396">
        <f t="shared" si="1"/>
        <v>298089</v>
      </c>
      <c r="R65" s="398"/>
    </row>
    <row r="66" spans="1:18" x14ac:dyDescent="0.2">
      <c r="A66" s="22"/>
      <c r="B66" s="13">
        <v>2020</v>
      </c>
      <c r="C66" s="399"/>
      <c r="D66" s="418">
        <v>101331</v>
      </c>
      <c r="E66" s="418"/>
      <c r="F66" s="418">
        <v>9500</v>
      </c>
      <c r="G66" s="401"/>
      <c r="H66" s="401"/>
      <c r="I66" s="396">
        <f t="shared" si="0"/>
        <v>110831</v>
      </c>
      <c r="J66" s="402"/>
      <c r="K66" s="401"/>
      <c r="L66" s="401"/>
      <c r="M66" s="401"/>
      <c r="N66" s="396"/>
      <c r="O66" s="402"/>
      <c r="P66" s="401"/>
      <c r="Q66" s="396">
        <f t="shared" si="1"/>
        <v>110831</v>
      </c>
      <c r="R66" s="403"/>
    </row>
    <row r="67" spans="1:18" x14ac:dyDescent="0.2">
      <c r="A67" s="22"/>
      <c r="B67" s="13">
        <v>2021</v>
      </c>
      <c r="C67" s="399"/>
      <c r="D67" s="401">
        <v>101331</v>
      </c>
      <c r="E67" s="401"/>
      <c r="F67" s="401">
        <v>4000</v>
      </c>
      <c r="G67" s="401"/>
      <c r="H67" s="401"/>
      <c r="I67" s="396">
        <f t="shared" si="0"/>
        <v>105331</v>
      </c>
      <c r="J67" s="402"/>
      <c r="K67" s="401"/>
      <c r="L67" s="401"/>
      <c r="M67" s="401"/>
      <c r="N67" s="396"/>
      <c r="O67" s="402"/>
      <c r="P67" s="401"/>
      <c r="Q67" s="396">
        <f t="shared" si="1"/>
        <v>105331</v>
      </c>
      <c r="R67" s="403"/>
    </row>
    <row r="68" spans="1:18" ht="12.75" thickBot="1" x14ac:dyDescent="0.25">
      <c r="A68" s="24"/>
      <c r="B68" s="77" t="s">
        <v>425</v>
      </c>
      <c r="C68" s="408"/>
      <c r="D68" s="409"/>
      <c r="E68" s="409"/>
      <c r="F68" s="409"/>
      <c r="G68" s="409"/>
      <c r="H68" s="409"/>
      <c r="I68" s="410"/>
      <c r="J68" s="411"/>
      <c r="K68" s="409"/>
      <c r="L68" s="409"/>
      <c r="M68" s="409"/>
      <c r="N68" s="410"/>
      <c r="O68" s="411"/>
      <c r="P68" s="409"/>
      <c r="Q68" s="416"/>
      <c r="R68" s="417"/>
    </row>
    <row r="69" spans="1:18" x14ac:dyDescent="0.2">
      <c r="A69" s="19" t="s">
        <v>247</v>
      </c>
      <c r="B69" s="44">
        <v>2019</v>
      </c>
      <c r="C69" s="394"/>
      <c r="D69" s="395"/>
      <c r="E69" s="395"/>
      <c r="F69" s="400">
        <v>115637</v>
      </c>
      <c r="G69" s="395"/>
      <c r="H69" s="395"/>
      <c r="I69" s="396">
        <f t="shared" si="0"/>
        <v>115637</v>
      </c>
      <c r="J69" s="397"/>
      <c r="K69" s="395"/>
      <c r="L69" s="400">
        <v>6218619</v>
      </c>
      <c r="M69" s="395"/>
      <c r="N69" s="396">
        <f>SUM(J69:M69)</f>
        <v>6218619</v>
      </c>
      <c r="O69" s="397"/>
      <c r="P69" s="395"/>
      <c r="Q69" s="396">
        <f t="shared" si="1"/>
        <v>6334256</v>
      </c>
      <c r="R69" s="398"/>
    </row>
    <row r="70" spans="1:18" x14ac:dyDescent="0.2">
      <c r="A70" s="22"/>
      <c r="B70" s="13">
        <v>2020</v>
      </c>
      <c r="C70" s="399"/>
      <c r="D70" s="401"/>
      <c r="E70" s="401"/>
      <c r="F70" s="418">
        <v>364910</v>
      </c>
      <c r="G70" s="401"/>
      <c r="H70" s="401"/>
      <c r="I70" s="396">
        <f t="shared" ref="I70:I107" si="7">SUM(C70:H70)</f>
        <v>364910</v>
      </c>
      <c r="J70" s="402"/>
      <c r="K70" s="401"/>
      <c r="L70" s="418">
        <v>8445374</v>
      </c>
      <c r="M70" s="401"/>
      <c r="N70" s="396">
        <f t="shared" ref="N70:N71" si="8">SUM(J70:M70)</f>
        <v>8445374</v>
      </c>
      <c r="O70" s="402"/>
      <c r="P70" s="401"/>
      <c r="Q70" s="396">
        <f t="shared" ref="Q70:Q107" si="9">I70+N70</f>
        <v>8810284</v>
      </c>
      <c r="R70" s="403"/>
    </row>
    <row r="71" spans="1:18" x14ac:dyDescent="0.2">
      <c r="A71" s="22"/>
      <c r="B71" s="13">
        <v>2021</v>
      </c>
      <c r="C71" s="399"/>
      <c r="D71" s="401"/>
      <c r="E71" s="401"/>
      <c r="F71" s="401">
        <v>318763</v>
      </c>
      <c r="G71" s="401"/>
      <c r="H71" s="401"/>
      <c r="I71" s="396">
        <f t="shared" si="7"/>
        <v>318763</v>
      </c>
      <c r="J71" s="402"/>
      <c r="K71" s="401"/>
      <c r="L71" s="401">
        <v>114476</v>
      </c>
      <c r="M71" s="401"/>
      <c r="N71" s="396">
        <f t="shared" si="8"/>
        <v>114476</v>
      </c>
      <c r="O71" s="402"/>
      <c r="P71" s="401"/>
      <c r="Q71" s="396">
        <f t="shared" si="9"/>
        <v>433239</v>
      </c>
      <c r="R71" s="403"/>
    </row>
    <row r="72" spans="1:18" ht="12.75" thickBot="1" x14ac:dyDescent="0.25">
      <c r="A72" s="24"/>
      <c r="B72" s="77" t="s">
        <v>425</v>
      </c>
      <c r="C72" s="408"/>
      <c r="D72" s="409"/>
      <c r="E72" s="409"/>
      <c r="F72" s="409"/>
      <c r="G72" s="409"/>
      <c r="H72" s="409"/>
      <c r="I72" s="410"/>
      <c r="J72" s="411"/>
      <c r="K72" s="409"/>
      <c r="L72" s="409"/>
      <c r="M72" s="409"/>
      <c r="N72" s="410"/>
      <c r="O72" s="411"/>
      <c r="P72" s="409"/>
      <c r="Q72" s="416"/>
      <c r="R72" s="417"/>
    </row>
    <row r="73" spans="1:18" x14ac:dyDescent="0.2">
      <c r="A73" s="19" t="s">
        <v>561</v>
      </c>
      <c r="B73" s="44">
        <v>2019</v>
      </c>
      <c r="C73" s="394"/>
      <c r="D73" s="395"/>
      <c r="E73" s="395"/>
      <c r="F73" s="400">
        <v>246879</v>
      </c>
      <c r="G73" s="395"/>
      <c r="H73" s="395"/>
      <c r="I73" s="396">
        <f t="shared" si="7"/>
        <v>246879</v>
      </c>
      <c r="J73" s="397"/>
      <c r="K73" s="395"/>
      <c r="L73" s="395"/>
      <c r="M73" s="395"/>
      <c r="N73" s="396"/>
      <c r="O73" s="397"/>
      <c r="P73" s="395"/>
      <c r="Q73" s="396">
        <f t="shared" si="9"/>
        <v>246879</v>
      </c>
      <c r="R73" s="398"/>
    </row>
    <row r="74" spans="1:18" x14ac:dyDescent="0.2">
      <c r="A74" s="22"/>
      <c r="B74" s="13">
        <v>2020</v>
      </c>
      <c r="C74" s="399"/>
      <c r="D74" s="401"/>
      <c r="E74" s="418">
        <v>261970</v>
      </c>
      <c r="F74" s="401"/>
      <c r="G74" s="401"/>
      <c r="H74" s="401"/>
      <c r="I74" s="396">
        <f t="shared" si="7"/>
        <v>261970</v>
      </c>
      <c r="J74" s="402"/>
      <c r="K74" s="401"/>
      <c r="L74" s="401"/>
      <c r="M74" s="401"/>
      <c r="N74" s="396"/>
      <c r="O74" s="402"/>
      <c r="P74" s="401"/>
      <c r="Q74" s="396">
        <f t="shared" si="9"/>
        <v>261970</v>
      </c>
      <c r="R74" s="403"/>
    </row>
    <row r="75" spans="1:18" x14ac:dyDescent="0.2">
      <c r="A75" s="22"/>
      <c r="B75" s="13">
        <v>2021</v>
      </c>
      <c r="C75" s="399"/>
      <c r="D75" s="401"/>
      <c r="E75" s="401"/>
      <c r="F75" s="401">
        <v>150480</v>
      </c>
      <c r="G75" s="401"/>
      <c r="H75" s="401"/>
      <c r="I75" s="396">
        <f t="shared" si="7"/>
        <v>150480</v>
      </c>
      <c r="J75" s="402"/>
      <c r="K75" s="401"/>
      <c r="L75" s="401">
        <v>31266</v>
      </c>
      <c r="M75" s="401"/>
      <c r="N75" s="396"/>
      <c r="O75" s="402"/>
      <c r="P75" s="401"/>
      <c r="Q75" s="396">
        <f t="shared" si="9"/>
        <v>150480</v>
      </c>
      <c r="R75" s="403"/>
    </row>
    <row r="76" spans="1:18" ht="12.75" thickBot="1" x14ac:dyDescent="0.25">
      <c r="A76" s="24"/>
      <c r="B76" s="77" t="s">
        <v>425</v>
      </c>
      <c r="C76" s="408"/>
      <c r="D76" s="409"/>
      <c r="E76" s="409"/>
      <c r="F76" s="409"/>
      <c r="G76" s="409"/>
      <c r="H76" s="409"/>
      <c r="I76" s="410"/>
      <c r="J76" s="411"/>
      <c r="K76" s="409"/>
      <c r="L76" s="409"/>
      <c r="M76" s="409"/>
      <c r="N76" s="410"/>
      <c r="O76" s="411"/>
      <c r="P76" s="409"/>
      <c r="Q76" s="416"/>
      <c r="R76" s="417"/>
    </row>
    <row r="77" spans="1:18" x14ac:dyDescent="0.2">
      <c r="A77" s="19" t="s">
        <v>248</v>
      </c>
      <c r="B77" s="44">
        <v>2019</v>
      </c>
      <c r="C77" s="394"/>
      <c r="D77" s="400">
        <v>229915</v>
      </c>
      <c r="E77" s="395"/>
      <c r="F77" s="400">
        <v>923915</v>
      </c>
      <c r="G77" s="395"/>
      <c r="H77" s="395"/>
      <c r="I77" s="396">
        <f t="shared" si="7"/>
        <v>1153830</v>
      </c>
      <c r="J77" s="397"/>
      <c r="K77" s="395"/>
      <c r="L77" s="418">
        <v>12000</v>
      </c>
      <c r="M77" s="395"/>
      <c r="N77" s="396">
        <f t="shared" ref="N77:N83" si="10">SUM(J77:M77)</f>
        <v>12000</v>
      </c>
      <c r="O77" s="397"/>
      <c r="P77" s="395"/>
      <c r="Q77" s="396">
        <f t="shared" si="9"/>
        <v>1165830</v>
      </c>
      <c r="R77" s="398"/>
    </row>
    <row r="78" spans="1:18" x14ac:dyDescent="0.2">
      <c r="A78" s="22"/>
      <c r="B78" s="13">
        <v>2020</v>
      </c>
      <c r="C78" s="399"/>
      <c r="D78" s="418">
        <v>130025</v>
      </c>
      <c r="E78" s="401"/>
      <c r="F78" s="418">
        <v>924862</v>
      </c>
      <c r="G78" s="401"/>
      <c r="H78" s="401"/>
      <c r="I78" s="396">
        <f t="shared" si="7"/>
        <v>1054887</v>
      </c>
      <c r="J78" s="402"/>
      <c r="K78" s="401"/>
      <c r="L78" s="400">
        <v>11500</v>
      </c>
      <c r="M78" s="401"/>
      <c r="N78" s="396">
        <f t="shared" si="10"/>
        <v>11500</v>
      </c>
      <c r="O78" s="402"/>
      <c r="P78" s="401"/>
      <c r="Q78" s="396">
        <f t="shared" si="9"/>
        <v>1066387</v>
      </c>
      <c r="R78" s="403"/>
    </row>
    <row r="79" spans="1:18" x14ac:dyDescent="0.2">
      <c r="A79" s="22"/>
      <c r="B79" s="13">
        <v>2021</v>
      </c>
      <c r="C79" s="399"/>
      <c r="D79" s="401">
        <v>127290</v>
      </c>
      <c r="E79" s="401"/>
      <c r="F79" s="401">
        <v>641988</v>
      </c>
      <c r="G79" s="401"/>
      <c r="H79" s="401"/>
      <c r="I79" s="396">
        <f t="shared" si="7"/>
        <v>769278</v>
      </c>
      <c r="J79" s="402"/>
      <c r="K79" s="401"/>
      <c r="L79" s="401"/>
      <c r="M79" s="401"/>
      <c r="N79" s="396">
        <f t="shared" si="10"/>
        <v>0</v>
      </c>
      <c r="O79" s="402"/>
      <c r="P79" s="401"/>
      <c r="Q79" s="396">
        <f t="shared" si="9"/>
        <v>769278</v>
      </c>
      <c r="R79" s="403"/>
    </row>
    <row r="80" spans="1:18" ht="12.75" thickBot="1" x14ac:dyDescent="0.25">
      <c r="A80" s="24"/>
      <c r="B80" s="77" t="s">
        <v>425</v>
      </c>
      <c r="C80" s="408"/>
      <c r="D80" s="409"/>
      <c r="E80" s="409"/>
      <c r="F80" s="409"/>
      <c r="G80" s="409"/>
      <c r="H80" s="409"/>
      <c r="I80" s="410"/>
      <c r="J80" s="411"/>
      <c r="K80" s="409"/>
      <c r="L80" s="409"/>
      <c r="M80" s="409"/>
      <c r="N80" s="410"/>
      <c r="O80" s="411"/>
      <c r="P80" s="409"/>
      <c r="Q80" s="416"/>
      <c r="R80" s="417"/>
    </row>
    <row r="81" spans="1:18" x14ac:dyDescent="0.2">
      <c r="A81" s="19" t="s">
        <v>249</v>
      </c>
      <c r="B81" s="44">
        <v>2019</v>
      </c>
      <c r="C81" s="394"/>
      <c r="D81" s="418">
        <v>92342211</v>
      </c>
      <c r="E81" s="418">
        <v>145750</v>
      </c>
      <c r="F81" s="400">
        <v>25623307</v>
      </c>
      <c r="G81" s="395"/>
      <c r="H81" s="400">
        <v>1699902</v>
      </c>
      <c r="I81" s="396">
        <f t="shared" si="7"/>
        <v>119811170</v>
      </c>
      <c r="J81" s="397"/>
      <c r="K81" s="395"/>
      <c r="L81" s="418">
        <v>94815425</v>
      </c>
      <c r="M81" s="395"/>
      <c r="N81" s="396">
        <f t="shared" si="10"/>
        <v>94815425</v>
      </c>
      <c r="O81" s="397"/>
      <c r="P81" s="395"/>
      <c r="Q81" s="396">
        <f t="shared" si="9"/>
        <v>214626595</v>
      </c>
      <c r="R81" s="398"/>
    </row>
    <row r="82" spans="1:18" x14ac:dyDescent="0.2">
      <c r="A82" s="22"/>
      <c r="B82" s="13">
        <v>2020</v>
      </c>
      <c r="C82" s="399"/>
      <c r="D82" s="418">
        <v>101070730</v>
      </c>
      <c r="E82" s="418">
        <v>170750</v>
      </c>
      <c r="F82" s="418">
        <v>26296667</v>
      </c>
      <c r="G82" s="401"/>
      <c r="H82" s="418">
        <v>400000</v>
      </c>
      <c r="I82" s="396">
        <f t="shared" si="7"/>
        <v>127938147</v>
      </c>
      <c r="J82" s="402"/>
      <c r="K82" s="401"/>
      <c r="L82" s="400">
        <v>52280576</v>
      </c>
      <c r="M82" s="401"/>
      <c r="N82" s="396">
        <f>SUM(J82:M82)</f>
        <v>52280576</v>
      </c>
      <c r="O82" s="402"/>
      <c r="P82" s="401"/>
      <c r="Q82" s="396">
        <f t="shared" si="9"/>
        <v>180218723</v>
      </c>
      <c r="R82" s="403"/>
    </row>
    <row r="83" spans="1:18" x14ac:dyDescent="0.2">
      <c r="A83" s="22"/>
      <c r="B83" s="13">
        <v>2021</v>
      </c>
      <c r="C83" s="399"/>
      <c r="D83" s="401">
        <v>112833309</v>
      </c>
      <c r="E83" s="401">
        <v>154524</v>
      </c>
      <c r="F83" s="401">
        <v>18433984</v>
      </c>
      <c r="G83" s="401"/>
      <c r="H83" s="401">
        <v>400000</v>
      </c>
      <c r="I83" s="396">
        <f t="shared" si="7"/>
        <v>131821817</v>
      </c>
      <c r="J83" s="402"/>
      <c r="K83" s="401"/>
      <c r="L83" s="401">
        <v>2504972</v>
      </c>
      <c r="M83" s="401"/>
      <c r="N83" s="396">
        <f t="shared" si="10"/>
        <v>2504972</v>
      </c>
      <c r="O83" s="402"/>
      <c r="P83" s="401"/>
      <c r="Q83" s="396">
        <f t="shared" si="9"/>
        <v>134326789</v>
      </c>
      <c r="R83" s="403"/>
    </row>
    <row r="84" spans="1:18" ht="12.75" thickBot="1" x14ac:dyDescent="0.25">
      <c r="A84" s="24"/>
      <c r="B84" s="77" t="s">
        <v>425</v>
      </c>
      <c r="C84" s="408"/>
      <c r="D84" s="409"/>
      <c r="E84" s="409"/>
      <c r="F84" s="409"/>
      <c r="G84" s="409"/>
      <c r="H84" s="409"/>
      <c r="I84" s="410"/>
      <c r="J84" s="411"/>
      <c r="K84" s="409"/>
      <c r="L84" s="409"/>
      <c r="M84" s="409"/>
      <c r="N84" s="410"/>
      <c r="O84" s="411"/>
      <c r="P84" s="409"/>
      <c r="Q84" s="416"/>
      <c r="R84" s="417"/>
    </row>
    <row r="85" spans="1:18" x14ac:dyDescent="0.2">
      <c r="A85" s="19" t="s">
        <v>250</v>
      </c>
      <c r="B85" s="44">
        <v>2019</v>
      </c>
      <c r="C85" s="394"/>
      <c r="D85" s="395"/>
      <c r="E85" s="395"/>
      <c r="F85" s="395"/>
      <c r="G85" s="395"/>
      <c r="H85" s="395"/>
      <c r="I85" s="396"/>
      <c r="J85" s="397"/>
      <c r="K85" s="395"/>
      <c r="L85" s="400">
        <v>4492</v>
      </c>
      <c r="M85" s="395"/>
      <c r="N85" s="396">
        <f>SUM(J85:M85)</f>
        <v>4492</v>
      </c>
      <c r="O85" s="397"/>
      <c r="P85" s="395"/>
      <c r="Q85" s="396">
        <f t="shared" si="9"/>
        <v>4492</v>
      </c>
      <c r="R85" s="398"/>
    </row>
    <row r="86" spans="1:18" x14ac:dyDescent="0.2">
      <c r="A86" s="22"/>
      <c r="B86" s="13">
        <v>2020</v>
      </c>
      <c r="C86" s="399"/>
      <c r="D86" s="401"/>
      <c r="E86" s="401"/>
      <c r="F86" s="401"/>
      <c r="G86" s="401"/>
      <c r="H86" s="401"/>
      <c r="I86" s="396"/>
      <c r="J86" s="402"/>
      <c r="K86" s="401"/>
      <c r="L86" s="401"/>
      <c r="M86" s="401"/>
      <c r="N86" s="396"/>
      <c r="O86" s="402"/>
      <c r="P86" s="401"/>
      <c r="Q86" s="396"/>
      <c r="R86" s="403"/>
    </row>
    <row r="87" spans="1:18" x14ac:dyDescent="0.2">
      <c r="A87" s="22"/>
      <c r="B87" s="13">
        <v>2021</v>
      </c>
      <c r="C87" s="399"/>
      <c r="D87" s="401"/>
      <c r="E87" s="401"/>
      <c r="F87" s="401"/>
      <c r="G87" s="401"/>
      <c r="H87" s="401"/>
      <c r="I87" s="396"/>
      <c r="J87" s="402"/>
      <c r="K87" s="401"/>
      <c r="L87" s="401">
        <v>2057421</v>
      </c>
      <c r="M87" s="401"/>
      <c r="N87" s="396">
        <f t="shared" ref="N87" si="11">SUM(J87:M87)</f>
        <v>2057421</v>
      </c>
      <c r="O87" s="402"/>
      <c r="P87" s="401"/>
      <c r="Q87" s="396">
        <f t="shared" si="9"/>
        <v>2057421</v>
      </c>
      <c r="R87" s="403"/>
    </row>
    <row r="88" spans="1:18" ht="12.75" thickBot="1" x14ac:dyDescent="0.25">
      <c r="A88" s="24"/>
      <c r="B88" s="77" t="s">
        <v>425</v>
      </c>
      <c r="C88" s="408"/>
      <c r="D88" s="409"/>
      <c r="E88" s="409"/>
      <c r="F88" s="409"/>
      <c r="G88" s="409"/>
      <c r="H88" s="409"/>
      <c r="I88" s="410"/>
      <c r="J88" s="411"/>
      <c r="K88" s="409"/>
      <c r="L88" s="409"/>
      <c r="M88" s="409"/>
      <c r="N88" s="410"/>
      <c r="O88" s="411"/>
      <c r="P88" s="409"/>
      <c r="Q88" s="416"/>
      <c r="R88" s="417"/>
    </row>
    <row r="89" spans="1:18" x14ac:dyDescent="0.2">
      <c r="A89" s="19" t="s">
        <v>251</v>
      </c>
      <c r="B89" s="44">
        <v>2019</v>
      </c>
      <c r="C89" s="394"/>
      <c r="D89" s="418">
        <v>158557329</v>
      </c>
      <c r="E89" s="418">
        <v>228000</v>
      </c>
      <c r="F89" s="418">
        <v>17737377</v>
      </c>
      <c r="G89" s="395"/>
      <c r="H89" s="395"/>
      <c r="I89" s="396">
        <f t="shared" si="7"/>
        <v>176522706</v>
      </c>
      <c r="J89" s="397"/>
      <c r="K89" s="395"/>
      <c r="L89" s="400">
        <v>12922690</v>
      </c>
      <c r="M89" s="395"/>
      <c r="N89" s="396">
        <f>SUM(J89:M89)</f>
        <v>12922690</v>
      </c>
      <c r="O89" s="397"/>
      <c r="P89" s="395"/>
      <c r="Q89" s="396">
        <f t="shared" si="9"/>
        <v>189445396</v>
      </c>
      <c r="R89" s="398"/>
    </row>
    <row r="90" spans="1:18" x14ac:dyDescent="0.2">
      <c r="A90" s="22"/>
      <c r="B90" s="13">
        <v>2020</v>
      </c>
      <c r="C90" s="399"/>
      <c r="D90" s="418">
        <v>171297108</v>
      </c>
      <c r="E90" s="418">
        <v>228000</v>
      </c>
      <c r="F90" s="418">
        <v>16854544</v>
      </c>
      <c r="G90" s="401"/>
      <c r="H90" s="401"/>
      <c r="I90" s="396">
        <f t="shared" si="7"/>
        <v>188379652</v>
      </c>
      <c r="J90" s="402"/>
      <c r="K90" s="401"/>
      <c r="L90" s="418">
        <v>41521545</v>
      </c>
      <c r="M90" s="401"/>
      <c r="N90" s="396">
        <f t="shared" ref="N90:N95" si="12">SUM(J90:M90)</f>
        <v>41521545</v>
      </c>
      <c r="O90" s="402"/>
      <c r="P90" s="401"/>
      <c r="Q90" s="396">
        <f t="shared" si="9"/>
        <v>229901197</v>
      </c>
      <c r="R90" s="403"/>
    </row>
    <row r="91" spans="1:18" x14ac:dyDescent="0.2">
      <c r="A91" s="22"/>
      <c r="B91" s="13">
        <v>2021</v>
      </c>
      <c r="C91" s="399"/>
      <c r="D91" s="401">
        <v>168185191</v>
      </c>
      <c r="E91" s="401">
        <v>228000</v>
      </c>
      <c r="F91" s="401">
        <v>9601201</v>
      </c>
      <c r="G91" s="401"/>
      <c r="H91" s="401"/>
      <c r="I91" s="396">
        <f t="shared" si="7"/>
        <v>178014392</v>
      </c>
      <c r="J91" s="402"/>
      <c r="K91" s="401"/>
      <c r="L91" s="401">
        <v>24693781</v>
      </c>
      <c r="M91" s="401"/>
      <c r="N91" s="396">
        <f t="shared" si="12"/>
        <v>24693781</v>
      </c>
      <c r="O91" s="402"/>
      <c r="P91" s="401"/>
      <c r="Q91" s="396">
        <f t="shared" si="9"/>
        <v>202708173</v>
      </c>
      <c r="R91" s="403"/>
    </row>
    <row r="92" spans="1:18" ht="12.75" thickBot="1" x14ac:dyDescent="0.25">
      <c r="A92" s="24"/>
      <c r="B92" s="77" t="s">
        <v>425</v>
      </c>
      <c r="C92" s="408"/>
      <c r="D92" s="409"/>
      <c r="E92" s="409"/>
      <c r="F92" s="409"/>
      <c r="G92" s="409"/>
      <c r="H92" s="409"/>
      <c r="I92" s="410"/>
      <c r="J92" s="411"/>
      <c r="K92" s="409"/>
      <c r="L92" s="409"/>
      <c r="M92" s="409"/>
      <c r="N92" s="410"/>
      <c r="O92" s="411"/>
      <c r="P92" s="409"/>
      <c r="Q92" s="416"/>
      <c r="R92" s="417"/>
    </row>
    <row r="93" spans="1:18" x14ac:dyDescent="0.2">
      <c r="A93" s="19" t="s">
        <v>252</v>
      </c>
      <c r="B93" s="44">
        <v>2019</v>
      </c>
      <c r="C93" s="394"/>
      <c r="D93" s="400">
        <v>677210</v>
      </c>
      <c r="E93" s="395"/>
      <c r="F93" s="418">
        <v>396324</v>
      </c>
      <c r="G93" s="395"/>
      <c r="H93" s="395"/>
      <c r="I93" s="396">
        <f t="shared" si="7"/>
        <v>1073534</v>
      </c>
      <c r="J93" s="397"/>
      <c r="K93" s="395"/>
      <c r="L93" s="400">
        <v>3369348</v>
      </c>
      <c r="M93" s="395"/>
      <c r="N93" s="396">
        <f t="shared" si="12"/>
        <v>3369348</v>
      </c>
      <c r="O93" s="397"/>
      <c r="P93" s="395"/>
      <c r="Q93" s="396">
        <f t="shared" si="9"/>
        <v>4442882</v>
      </c>
      <c r="R93" s="398"/>
    </row>
    <row r="94" spans="1:18" x14ac:dyDescent="0.2">
      <c r="A94" s="22"/>
      <c r="B94" s="13">
        <v>2020</v>
      </c>
      <c r="C94" s="399"/>
      <c r="D94" s="418">
        <v>411397</v>
      </c>
      <c r="E94" s="401"/>
      <c r="F94" s="400">
        <v>1244507</v>
      </c>
      <c r="G94" s="401"/>
      <c r="H94" s="401"/>
      <c r="I94" s="396">
        <f t="shared" si="7"/>
        <v>1655904</v>
      </c>
      <c r="J94" s="402"/>
      <c r="K94" s="401"/>
      <c r="L94" s="418">
        <v>8336541</v>
      </c>
      <c r="M94" s="401"/>
      <c r="N94" s="396">
        <f t="shared" si="12"/>
        <v>8336541</v>
      </c>
      <c r="O94" s="402"/>
      <c r="P94" s="401"/>
      <c r="Q94" s="396">
        <f t="shared" si="9"/>
        <v>9992445</v>
      </c>
      <c r="R94" s="403"/>
    </row>
    <row r="95" spans="1:18" x14ac:dyDescent="0.2">
      <c r="A95" s="22"/>
      <c r="B95" s="13">
        <v>2021</v>
      </c>
      <c r="C95" s="399"/>
      <c r="D95" s="401">
        <v>427129</v>
      </c>
      <c r="E95" s="401"/>
      <c r="F95" s="401">
        <v>851111</v>
      </c>
      <c r="G95" s="401"/>
      <c r="H95" s="401"/>
      <c r="I95" s="396">
        <f t="shared" si="7"/>
        <v>1278240</v>
      </c>
      <c r="J95" s="402"/>
      <c r="K95" s="401"/>
      <c r="L95" s="401">
        <v>199077</v>
      </c>
      <c r="M95" s="401"/>
      <c r="N95" s="396">
        <f t="shared" si="12"/>
        <v>199077</v>
      </c>
      <c r="O95" s="402"/>
      <c r="P95" s="401"/>
      <c r="Q95" s="396">
        <f t="shared" si="9"/>
        <v>1477317</v>
      </c>
      <c r="R95" s="403"/>
    </row>
    <row r="96" spans="1:18" ht="12.75" thickBot="1" x14ac:dyDescent="0.25">
      <c r="A96" s="24"/>
      <c r="B96" s="77" t="s">
        <v>425</v>
      </c>
      <c r="C96" s="408"/>
      <c r="D96" s="409"/>
      <c r="E96" s="409"/>
      <c r="F96" s="409"/>
      <c r="G96" s="409"/>
      <c r="H96" s="409"/>
      <c r="I96" s="410"/>
      <c r="J96" s="411"/>
      <c r="K96" s="409"/>
      <c r="L96" s="409"/>
      <c r="M96" s="409"/>
      <c r="N96" s="410"/>
      <c r="O96" s="411"/>
      <c r="P96" s="409"/>
      <c r="Q96" s="416"/>
      <c r="R96" s="420"/>
    </row>
    <row r="97" spans="1:18" x14ac:dyDescent="0.2">
      <c r="A97" s="19" t="s">
        <v>253</v>
      </c>
      <c r="B97" s="44">
        <v>2019</v>
      </c>
      <c r="C97" s="394"/>
      <c r="D97" s="395"/>
      <c r="E97" s="400">
        <v>41596061</v>
      </c>
      <c r="F97" s="395"/>
      <c r="G97" s="395"/>
      <c r="H97" s="395"/>
      <c r="I97" s="396">
        <f t="shared" si="7"/>
        <v>41596061</v>
      </c>
      <c r="J97" s="397"/>
      <c r="K97" s="395"/>
      <c r="L97" s="395"/>
      <c r="M97" s="395"/>
      <c r="N97" s="396"/>
      <c r="O97" s="397"/>
      <c r="P97" s="395"/>
      <c r="Q97" s="396">
        <f t="shared" si="9"/>
        <v>41596061</v>
      </c>
      <c r="R97" s="398"/>
    </row>
    <row r="98" spans="1:18" x14ac:dyDescent="0.2">
      <c r="A98" s="22"/>
      <c r="B98" s="13">
        <v>2020</v>
      </c>
      <c r="C98" s="399"/>
      <c r="D98" s="401"/>
      <c r="E98" s="418">
        <v>42871517</v>
      </c>
      <c r="F98" s="401"/>
      <c r="G98" s="401"/>
      <c r="H98" s="401"/>
      <c r="I98" s="396">
        <f t="shared" si="7"/>
        <v>42871517</v>
      </c>
      <c r="J98" s="402"/>
      <c r="K98" s="401"/>
      <c r="L98" s="401"/>
      <c r="M98" s="401"/>
      <c r="N98" s="396"/>
      <c r="O98" s="402"/>
      <c r="P98" s="401"/>
      <c r="Q98" s="396">
        <f t="shared" si="9"/>
        <v>42871517</v>
      </c>
      <c r="R98" s="403"/>
    </row>
    <row r="99" spans="1:18" x14ac:dyDescent="0.2">
      <c r="A99" s="22"/>
      <c r="B99" s="13">
        <v>2021</v>
      </c>
      <c r="C99" s="399"/>
      <c r="D99" s="401"/>
      <c r="E99" s="401">
        <v>38535241</v>
      </c>
      <c r="F99" s="401"/>
      <c r="G99" s="401"/>
      <c r="H99" s="401"/>
      <c r="I99" s="396">
        <f t="shared" si="7"/>
        <v>38535241</v>
      </c>
      <c r="J99" s="402"/>
      <c r="K99" s="401"/>
      <c r="L99" s="401"/>
      <c r="M99" s="401"/>
      <c r="N99" s="396"/>
      <c r="O99" s="402"/>
      <c r="P99" s="401"/>
      <c r="Q99" s="396">
        <f t="shared" si="9"/>
        <v>38535241</v>
      </c>
      <c r="R99" s="403"/>
    </row>
    <row r="100" spans="1:18" ht="12.75" thickBot="1" x14ac:dyDescent="0.25">
      <c r="A100" s="24"/>
      <c r="B100" s="77" t="s">
        <v>425</v>
      </c>
      <c r="C100" s="408"/>
      <c r="D100" s="409"/>
      <c r="E100" s="409"/>
      <c r="F100" s="409"/>
      <c r="G100" s="409"/>
      <c r="H100" s="409"/>
      <c r="I100" s="410"/>
      <c r="J100" s="411"/>
      <c r="K100" s="409"/>
      <c r="L100" s="409"/>
      <c r="M100" s="409"/>
      <c r="N100" s="410"/>
      <c r="O100" s="411"/>
      <c r="P100" s="409"/>
      <c r="Q100" s="416"/>
      <c r="R100" s="417"/>
    </row>
    <row r="101" spans="1:18" x14ac:dyDescent="0.2">
      <c r="A101" s="19" t="s">
        <v>254</v>
      </c>
      <c r="B101" s="44">
        <v>2019</v>
      </c>
      <c r="C101" s="394"/>
      <c r="D101" s="395"/>
      <c r="E101" s="395"/>
      <c r="F101" s="395"/>
      <c r="G101" s="395"/>
      <c r="H101" s="395"/>
      <c r="I101" s="396"/>
      <c r="J101" s="397"/>
      <c r="K101" s="395"/>
      <c r="L101" s="395"/>
      <c r="M101" s="395"/>
      <c r="N101" s="396"/>
      <c r="O101" s="397"/>
      <c r="P101" s="395"/>
      <c r="Q101" s="396"/>
      <c r="R101" s="398"/>
    </row>
    <row r="102" spans="1:18" x14ac:dyDescent="0.2">
      <c r="A102" s="22"/>
      <c r="B102" s="13">
        <v>2020</v>
      </c>
      <c r="C102" s="399"/>
      <c r="D102" s="401"/>
      <c r="E102" s="401"/>
      <c r="F102" s="401"/>
      <c r="G102" s="401"/>
      <c r="H102" s="401"/>
      <c r="I102" s="396"/>
      <c r="J102" s="402"/>
      <c r="K102" s="401"/>
      <c r="L102" s="401"/>
      <c r="M102" s="401"/>
      <c r="N102" s="396"/>
      <c r="O102" s="402"/>
      <c r="P102" s="401"/>
      <c r="Q102" s="396"/>
      <c r="R102" s="403"/>
    </row>
    <row r="103" spans="1:18" x14ac:dyDescent="0.2">
      <c r="A103" s="22"/>
      <c r="B103" s="13">
        <v>2021</v>
      </c>
      <c r="C103" s="399"/>
      <c r="D103" s="401"/>
      <c r="E103" s="401"/>
      <c r="F103" s="401"/>
      <c r="G103" s="401"/>
      <c r="H103" s="401"/>
      <c r="I103" s="396"/>
      <c r="J103" s="402"/>
      <c r="K103" s="401"/>
      <c r="L103" s="401"/>
      <c r="M103" s="401"/>
      <c r="N103" s="396"/>
      <c r="O103" s="402"/>
      <c r="P103" s="401"/>
      <c r="Q103" s="396"/>
      <c r="R103" s="403"/>
    </row>
    <row r="104" spans="1:18" ht="12.75" thickBot="1" x14ac:dyDescent="0.25">
      <c r="A104" s="24"/>
      <c r="B104" s="77" t="s">
        <v>425</v>
      </c>
      <c r="C104" s="408"/>
      <c r="D104" s="409"/>
      <c r="E104" s="409"/>
      <c r="F104" s="409"/>
      <c r="G104" s="409"/>
      <c r="H104" s="409"/>
      <c r="I104" s="410"/>
      <c r="J104" s="411"/>
      <c r="K104" s="409"/>
      <c r="L104" s="409"/>
      <c r="M104" s="409"/>
      <c r="N104" s="410"/>
      <c r="O104" s="411"/>
      <c r="P104" s="409"/>
      <c r="Q104" s="416"/>
      <c r="R104" s="417"/>
    </row>
    <row r="105" spans="1:18" x14ac:dyDescent="0.2">
      <c r="A105" s="66" t="s">
        <v>0</v>
      </c>
      <c r="B105" s="44">
        <v>2019</v>
      </c>
      <c r="C105" s="412"/>
      <c r="D105" s="413">
        <f>D5+D9+D13+D17+D21+D25+D29+D33+D37+D41+D45+D49+D53+D57+D61+D65+D69+D73+D77+D81+D85+D89+D93+D97+D101</f>
        <v>299306952</v>
      </c>
      <c r="E105" s="413">
        <f t="shared" ref="E105:L105" si="13">E5+E9+E13+E17+E21+E25+E29+E33+E37+E41+E45+E49+E53+E57+E61+E65+E69+E73+E77+E81+E85+E89+E93+E97+E101</f>
        <v>43179811</v>
      </c>
      <c r="F105" s="413">
        <f t="shared" si="13"/>
        <v>71208689</v>
      </c>
      <c r="G105" s="413"/>
      <c r="H105" s="413">
        <f t="shared" si="13"/>
        <v>2464990</v>
      </c>
      <c r="I105" s="396">
        <f>SUM(C105:H105)</f>
        <v>416160442</v>
      </c>
      <c r="J105" s="414"/>
      <c r="K105" s="413"/>
      <c r="L105" s="413">
        <f t="shared" si="13"/>
        <v>168746511</v>
      </c>
      <c r="M105" s="413"/>
      <c r="N105" s="396">
        <f>N5+N9+N13+N17+N21+N25+N29+N33+N37+N41+N45+N49+N53+N57+N61+N65+N69+N73+N77+N81+N85+N89+N93+N97+N101</f>
        <v>168746511</v>
      </c>
      <c r="O105" s="414"/>
      <c r="P105" s="413"/>
      <c r="Q105" s="396">
        <f t="shared" si="9"/>
        <v>584906953</v>
      </c>
      <c r="R105" s="413"/>
    </row>
    <row r="106" spans="1:18" x14ac:dyDescent="0.2">
      <c r="A106" s="25"/>
      <c r="B106" s="13">
        <v>2020</v>
      </c>
      <c r="C106" s="399"/>
      <c r="D106" s="413">
        <f>D6+D10+D14+D18+D22+D26+D30+D34+D38+D42+D46+D50+D54+D58+D62+D66+D70+D74+D78+D82+D86+D90+D94+D98+D102</f>
        <v>296629995</v>
      </c>
      <c r="E106" s="413">
        <f t="shared" ref="E106:N106" si="14">E6+E10+E14+E18+E22+E26+E30+E34+E38+E42+E46+E50+E54+E58+E62+E66+E70+E74+E78+E82+E86+E90+E94+E98+E102</f>
        <v>44732237</v>
      </c>
      <c r="F106" s="413">
        <f t="shared" si="14"/>
        <v>81465045</v>
      </c>
      <c r="G106" s="413"/>
      <c r="H106" s="413">
        <f t="shared" si="14"/>
        <v>603000</v>
      </c>
      <c r="I106" s="396">
        <f t="shared" si="7"/>
        <v>423430277</v>
      </c>
      <c r="J106" s="414"/>
      <c r="K106" s="413"/>
      <c r="L106" s="413">
        <f t="shared" si="14"/>
        <v>196582379</v>
      </c>
      <c r="M106" s="413"/>
      <c r="N106" s="396">
        <f t="shared" si="14"/>
        <v>196582379</v>
      </c>
      <c r="O106" s="414"/>
      <c r="P106" s="413"/>
      <c r="Q106" s="396">
        <f t="shared" si="9"/>
        <v>620012656</v>
      </c>
      <c r="R106" s="413"/>
    </row>
    <row r="107" spans="1:18" x14ac:dyDescent="0.2">
      <c r="A107" s="25"/>
      <c r="B107" s="13">
        <v>2021</v>
      </c>
      <c r="C107" s="399"/>
      <c r="D107" s="413">
        <f>D7+D11+D15+D19+D23+D27+D31+D35+D39+D43+D47+D51+D55+D59+D63+D67+D71+D75+D79+D83+D87+D91+D95+D99+D103</f>
        <v>296771849</v>
      </c>
      <c r="E107" s="413">
        <f t="shared" ref="E107:N107" si="15">E7+E11+E15+E19+E23+E27+E31+E35+E39+E43+E47+E51+E55+E59+E63+E67+E71+E75+E79+E83+E87+E91+E95+E99+E103</f>
        <v>40057601</v>
      </c>
      <c r="F107" s="413">
        <f t="shared" si="15"/>
        <v>59600009</v>
      </c>
      <c r="G107" s="413"/>
      <c r="H107" s="413">
        <f t="shared" si="15"/>
        <v>603000</v>
      </c>
      <c r="I107" s="396">
        <f t="shared" si="7"/>
        <v>397032459</v>
      </c>
      <c r="J107" s="414"/>
      <c r="K107" s="413"/>
      <c r="L107" s="413">
        <f t="shared" si="15"/>
        <v>146604929</v>
      </c>
      <c r="M107" s="413"/>
      <c r="N107" s="396">
        <f t="shared" si="15"/>
        <v>146573663</v>
      </c>
      <c r="O107" s="414"/>
      <c r="P107" s="413"/>
      <c r="Q107" s="396">
        <f t="shared" si="9"/>
        <v>543606122</v>
      </c>
      <c r="R107" s="413"/>
    </row>
    <row r="108" spans="1:18" ht="12.75" thickBot="1" x14ac:dyDescent="0.25">
      <c r="A108" s="24"/>
      <c r="B108" s="77" t="s">
        <v>425</v>
      </c>
      <c r="C108" s="408"/>
      <c r="D108" s="421"/>
      <c r="E108" s="421"/>
      <c r="F108" s="421"/>
      <c r="G108" s="421"/>
      <c r="H108" s="421"/>
      <c r="I108" s="410"/>
      <c r="J108" s="422"/>
      <c r="K108" s="421"/>
      <c r="L108" s="421"/>
      <c r="M108" s="421"/>
      <c r="N108" s="423"/>
      <c r="O108" s="422"/>
      <c r="P108" s="421"/>
      <c r="Q108" s="424"/>
      <c r="R108" s="425"/>
    </row>
    <row r="109" spans="1:18" x14ac:dyDescent="0.2">
      <c r="D109" s="391"/>
      <c r="E109" s="391"/>
      <c r="F109" s="391"/>
      <c r="G109" s="391"/>
      <c r="H109" s="391"/>
      <c r="I109" s="391"/>
      <c r="J109" s="391"/>
      <c r="K109" s="391"/>
      <c r="L109" s="391"/>
      <c r="M109" s="391"/>
      <c r="N109" s="391"/>
      <c r="O109" s="391"/>
      <c r="P109" s="391"/>
      <c r="Q109" s="391"/>
      <c r="R109" s="391"/>
    </row>
    <row r="110" spans="1:18" x14ac:dyDescent="0.2">
      <c r="D110" s="391"/>
      <c r="E110" s="391"/>
      <c r="F110" s="391"/>
      <c r="G110" s="391"/>
      <c r="H110" s="391"/>
      <c r="I110" s="391"/>
      <c r="J110" s="391"/>
      <c r="K110" s="391"/>
      <c r="L110" s="391"/>
      <c r="M110" s="391"/>
      <c r="N110" s="391"/>
      <c r="O110" s="391"/>
      <c r="P110" s="391"/>
      <c r="Q110" s="391"/>
      <c r="R110" s="391"/>
    </row>
    <row r="111" spans="1:18" x14ac:dyDescent="0.2">
      <c r="D111" s="391"/>
      <c r="E111" s="391"/>
      <c r="F111" s="391"/>
      <c r="G111" s="391"/>
      <c r="H111" s="391"/>
      <c r="I111" s="391"/>
      <c r="J111" s="391"/>
      <c r="K111" s="391"/>
      <c r="L111" s="391"/>
      <c r="M111" s="391"/>
      <c r="N111" s="391"/>
      <c r="O111" s="391"/>
      <c r="P111" s="391"/>
      <c r="Q111" s="391"/>
      <c r="R111" s="391"/>
    </row>
    <row r="112" spans="1:18" x14ac:dyDescent="0.2">
      <c r="D112" s="391"/>
      <c r="E112" s="391"/>
      <c r="F112" s="391"/>
      <c r="G112" s="391"/>
      <c r="H112" s="391"/>
      <c r="I112" s="391"/>
      <c r="J112" s="391"/>
      <c r="K112" s="391"/>
      <c r="L112" s="391"/>
      <c r="M112" s="391"/>
      <c r="N112" s="391"/>
      <c r="O112" s="391"/>
      <c r="P112" s="391"/>
      <c r="Q112" s="391"/>
      <c r="R112" s="391"/>
    </row>
    <row r="113" spans="4:18" x14ac:dyDescent="0.2">
      <c r="D113" s="391"/>
      <c r="E113" s="391"/>
      <c r="F113" s="391"/>
      <c r="G113" s="391"/>
      <c r="H113" s="391"/>
      <c r="I113" s="391"/>
      <c r="J113" s="391"/>
      <c r="K113" s="391"/>
      <c r="L113" s="391"/>
      <c r="M113" s="391"/>
      <c r="N113" s="391"/>
      <c r="O113" s="391"/>
      <c r="P113" s="391"/>
      <c r="Q113" s="391"/>
      <c r="R113" s="391"/>
    </row>
    <row r="114" spans="4:18" x14ac:dyDescent="0.2">
      <c r="D114" s="391"/>
      <c r="E114" s="391"/>
      <c r="F114" s="391"/>
      <c r="G114" s="391"/>
      <c r="H114" s="391"/>
      <c r="I114" s="391"/>
      <c r="J114" s="391"/>
      <c r="K114" s="391"/>
      <c r="L114" s="391"/>
      <c r="M114" s="391"/>
      <c r="N114" s="391"/>
      <c r="O114" s="391"/>
      <c r="P114" s="391"/>
      <c r="Q114" s="391"/>
      <c r="R114" s="391"/>
    </row>
    <row r="115" spans="4:18" x14ac:dyDescent="0.2">
      <c r="D115" s="391"/>
      <c r="E115" s="391"/>
      <c r="F115" s="391"/>
      <c r="G115" s="391"/>
      <c r="H115" s="391"/>
      <c r="I115" s="391"/>
      <c r="J115" s="391"/>
      <c r="K115" s="391"/>
      <c r="L115" s="391"/>
      <c r="M115" s="391"/>
      <c r="N115" s="391"/>
      <c r="O115" s="391"/>
      <c r="P115" s="391"/>
      <c r="Q115" s="391"/>
      <c r="R115" s="391"/>
    </row>
    <row r="116" spans="4:18" x14ac:dyDescent="0.2">
      <c r="D116" s="391"/>
      <c r="E116" s="391"/>
      <c r="F116" s="391"/>
      <c r="G116" s="391"/>
      <c r="H116" s="391"/>
      <c r="I116" s="391"/>
      <c r="J116" s="391"/>
      <c r="K116" s="391"/>
      <c r="L116" s="391"/>
      <c r="M116" s="391"/>
      <c r="N116" s="391"/>
      <c r="O116" s="391"/>
      <c r="P116" s="391"/>
      <c r="Q116" s="391"/>
      <c r="R116" s="391"/>
    </row>
    <row r="117" spans="4:18" x14ac:dyDescent="0.2">
      <c r="D117" s="391"/>
      <c r="E117" s="391"/>
      <c r="F117" s="391"/>
      <c r="G117" s="391"/>
      <c r="H117" s="391"/>
      <c r="I117" s="391"/>
      <c r="J117" s="391"/>
      <c r="K117" s="391"/>
      <c r="L117" s="391"/>
      <c r="M117" s="391"/>
      <c r="N117" s="391"/>
      <c r="O117" s="391"/>
      <c r="P117" s="391"/>
      <c r="Q117" s="391"/>
      <c r="R117" s="391"/>
    </row>
  </sheetData>
  <mergeCells count="6">
    <mergeCell ref="Q3:R3"/>
    <mergeCell ref="A3:A4"/>
    <mergeCell ref="C3:I3"/>
    <mergeCell ref="J3:N3"/>
    <mergeCell ref="O3:P3"/>
    <mergeCell ref="B3:B4"/>
  </mergeCells>
  <phoneticPr fontId="0" type="noConversion"/>
  <printOptions horizontalCentered="1"/>
  <pageMargins left="0.25" right="0.25" top="0.75" bottom="0.75" header="0.3" footer="0.3"/>
  <pageSetup paperSize="9" scale="50" orientation="portrait" r:id="rId1"/>
  <headerFooter alignWithMargins="0">
    <oddHeader xml:space="preserve">&amp;C&amp;"Arial,Negrita"&amp;18PROYECTO DE PRESUPUESTO 2021
</oddHeader>
    <oddFooter>&amp;L&amp;"Arial,Negrita"&amp;8PROYECTO DE PRESUPUESTO PARA EL AÑO FISCAL 2021
INFORMACIÓN PARA LA COMISIÓN DE PRESUPUESTO Y CUENTA GENERAL DE LA REPÚBLICA DEL CONGRESO DE LA REPÚBLICA</oddFooter>
  </headerFooter>
  <ignoredErrors>
    <ignoredError sqref="I13:I15 I21:I23 I29:I31 I53:I55 I45:I47 I41:I43 I37:I39 I33:I35 I89:I91 I93:I95 I97:I99 I81:I83 I77:I79 I73:I75 I69:I71 I61:I63 I65:I67 I57:I59" formulaRange="1"/>
    <ignoredError sqref="Q105:Q107" formula="1"/>
    <ignoredError sqref="I105:I107"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17</vt:i4>
      </vt:variant>
    </vt:vector>
  </HeadingPairs>
  <TitlesOfParts>
    <vt:vector size="38" baseType="lpstr">
      <vt:lpstr>Índice</vt:lpstr>
      <vt:lpstr>F-01</vt:lpstr>
      <vt:lpstr>F-02</vt:lpstr>
      <vt:lpstr>F-03</vt:lpstr>
      <vt:lpstr>F-04</vt:lpstr>
      <vt:lpstr>F-05</vt:lpstr>
      <vt:lpstr>F-06</vt:lpstr>
      <vt:lpstr>F-07</vt:lpstr>
      <vt:lpstr>F-08</vt:lpstr>
      <vt:lpstr>F-09</vt:lpstr>
      <vt:lpstr>F-10</vt:lpstr>
      <vt:lpstr>F-11</vt:lpstr>
      <vt:lpstr>F-12</vt:lpstr>
      <vt:lpstr>F-13</vt:lpstr>
      <vt:lpstr>F-14</vt:lpstr>
      <vt:lpstr>F-15</vt:lpstr>
      <vt:lpstr>F-16</vt:lpstr>
      <vt:lpstr>F-17</vt:lpstr>
      <vt:lpstr>F-18</vt:lpstr>
      <vt:lpstr>Hoja2</vt:lpstr>
      <vt:lpstr>Hoja1</vt:lpstr>
      <vt:lpstr>'F-01'!Área_de_impresión</vt:lpstr>
      <vt:lpstr>'F-06'!Área_de_impresión</vt:lpstr>
      <vt:lpstr>'F-07'!Área_de_impresión</vt:lpstr>
      <vt:lpstr>'F-08'!Área_de_impresión</vt:lpstr>
      <vt:lpstr>'F-09'!Área_de_impresión</vt:lpstr>
      <vt:lpstr>'F-10'!Área_de_impresión</vt:lpstr>
      <vt:lpstr>'F-11'!Área_de_impresión</vt:lpstr>
      <vt:lpstr>'F-12'!Área_de_impresión</vt:lpstr>
      <vt:lpstr>'F-13'!Área_de_impresión</vt:lpstr>
      <vt:lpstr>'F-14'!Área_de_impresión</vt:lpstr>
      <vt:lpstr>'F-15'!Área_de_impresión</vt:lpstr>
      <vt:lpstr>'F-16'!Área_de_impresión</vt:lpstr>
      <vt:lpstr>'F-17'!Área_de_impresión</vt:lpstr>
      <vt:lpstr>'F-18'!Área_de_impresión</vt:lpstr>
      <vt:lpstr>Índice!Área_de_impresión</vt:lpstr>
      <vt:lpstr>'F-01'!Títulos_a_imprimir</vt:lpstr>
      <vt:lpstr>Índice!Títulos_a_imprimir</vt:lpstr>
    </vt:vector>
  </TitlesOfParts>
  <Company>Congreso de la República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Directiva Formulaicón de Presupuesto (V 2008)</dc:title>
  <dc:creator>Asesoria de Presupuesto</dc:creator>
  <cp:lastModifiedBy>pined</cp:lastModifiedBy>
  <cp:lastPrinted>2020-10-16T00:19:18Z</cp:lastPrinted>
  <dcterms:created xsi:type="dcterms:W3CDTF">1998-08-20T20:27:58Z</dcterms:created>
  <dcterms:modified xsi:type="dcterms:W3CDTF">2020-10-17T13:55:19Z</dcterms:modified>
</cp:coreProperties>
</file>